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clairezhou/Downloads/"/>
    </mc:Choice>
  </mc:AlternateContent>
  <xr:revisionPtr revIDLastSave="0" documentId="13_ncr:1_{7512BF14-9349-1D41-8D45-4018E403A622}" xr6:coauthVersionLast="45" xr6:coauthVersionMax="45" xr10:uidLastSave="{00000000-0000-0000-0000-000000000000}"/>
  <bookViews>
    <workbookView xWindow="0" yWindow="460" windowWidth="25600" windowHeight="14500" activeTab="1" xr2:uid="{00000000-000D-0000-FFFF-FFFF00000000}"/>
  </bookViews>
  <sheets>
    <sheet name="Instructions" sheetId="4" r:id="rId1"/>
    <sheet name="Lift" sheetId="3" r:id="rId2"/>
  </sheets>
  <definedNames>
    <definedName name="_xlchart.v5.0" hidden="1">Lift!$C$19:$C$22</definedName>
    <definedName name="_xlchart.v5.1" hidden="1">Lift!$D$19:$D$22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D10" i="3" l="1"/>
  <c r="D21" i="3" s="1"/>
  <c r="C19" i="3" l="1"/>
  <c r="F19" i="3"/>
  <c r="D9" i="3" s="1"/>
  <c r="D12" i="3" s="1"/>
  <c r="D19" i="3"/>
  <c r="M8" i="3" l="1"/>
  <c r="D20" i="3"/>
  <c r="D22" i="3" s="1"/>
  <c r="M9" i="3" l="1"/>
  <c r="M10" i="3" s="1"/>
  <c r="M11" i="3" s="1"/>
  <c r="M12" i="3" s="1"/>
</calcChain>
</file>

<file path=xl/sharedStrings.xml><?xml version="1.0" encoding="utf-8"?>
<sst xmlns="http://schemas.openxmlformats.org/spreadsheetml/2006/main" count="47" uniqueCount="46">
  <si>
    <t>Inputs and Assumptions</t>
  </si>
  <si>
    <t>+</t>
  </si>
  <si>
    <t>Fraud Loss Savings</t>
  </si>
  <si>
    <t>-</t>
  </si>
  <si>
    <t>Value of Customer</t>
  </si>
  <si>
    <t>Average balance</t>
  </si>
  <si>
    <t>Operational Savings</t>
  </si>
  <si>
    <t>Manual Review</t>
  </si>
  <si>
    <t>=</t>
  </si>
  <si>
    <t>Application Fraud ROI</t>
  </si>
  <si>
    <t>Notes</t>
  </si>
  <si>
    <t>Expected time customer is active</t>
  </si>
  <si>
    <t>Annualized interest on balance owed</t>
  </si>
  <si>
    <t>This workbooks acts as a return on investment calculator for application fraud.</t>
  </si>
  <si>
    <t>ROI will be calculated based off of all the variables. Column B will show you what is adding and subtracting from ROI.</t>
  </si>
  <si>
    <t>Principal owed by customer on average</t>
  </si>
  <si>
    <t>Annual interest rate on balance</t>
  </si>
  <si>
    <t>Applications</t>
  </si>
  <si>
    <t>DataVisor Stats</t>
  </si>
  <si>
    <t>Percent of applications manually reviewed</t>
  </si>
  <si>
    <t>Expense</t>
  </si>
  <si>
    <t>Good Customer Hurt Cost</t>
  </si>
  <si>
    <t>Average fraud loss</t>
  </si>
  <si>
    <t>Manual review cost</t>
  </si>
  <si>
    <t>Hurt ratio (good-to-bad)</t>
  </si>
  <si>
    <t>Percent manual review overlap</t>
  </si>
  <si>
    <t>Total ROI</t>
  </si>
  <si>
    <t>G. Cust. Hurt Cost</t>
  </si>
  <si>
    <t>Ops Savings</t>
  </si>
  <si>
    <t>Approved applications per year</t>
  </si>
  <si>
    <t>Fraud rate in approved applications</t>
  </si>
  <si>
    <t>Approved applications rate</t>
  </si>
  <si>
    <t>Percentage of approved applications among total received applications</t>
  </si>
  <si>
    <t>Fraud capture rate in approved application</t>
  </si>
  <si>
    <t>Average DataVisor capture rate based on clients' data</t>
  </si>
  <si>
    <t>Average DataVisor hurt ratio based on clients' data</t>
  </si>
  <si>
    <t>Average DataVisor manual review overlap rate based on clients' data</t>
  </si>
  <si>
    <t xml:space="preserve">Average cost to review fraud manually </t>
  </si>
  <si>
    <t>Average percent of total applications reviewed manually</t>
  </si>
  <si>
    <t>Expected lifetime (years)</t>
  </si>
  <si>
    <t>How many applications your organization approves every year</t>
  </si>
  <si>
    <t>Percent of approved applications that are fraudulent</t>
  </si>
  <si>
    <t>Amount of lost per fraudulent application</t>
  </si>
  <si>
    <t>ROI for Your Business</t>
  </si>
  <si>
    <r>
      <t xml:space="preserve">To update, add amounts to any of the </t>
    </r>
    <r>
      <rPr>
        <b/>
        <sz val="12"/>
        <color theme="8" tint="-0.249977111117893"/>
        <rFont val="Arial"/>
        <family val="2"/>
      </rPr>
      <t xml:space="preserve">BLUE </t>
    </r>
    <r>
      <rPr>
        <sz val="12"/>
        <rFont val="Arial"/>
        <family val="2"/>
      </rPr>
      <t>cells in column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 xml:space="preserve">. </t>
    </r>
  </si>
  <si>
    <r>
      <t xml:space="preserve">The </t>
    </r>
    <r>
      <rPr>
        <b/>
        <sz val="12"/>
        <color theme="0" tint="-0.499984740745262"/>
        <rFont val="Arial"/>
        <family val="2"/>
      </rPr>
      <t>GREY</t>
    </r>
    <r>
      <rPr>
        <sz val="12"/>
        <color theme="1"/>
        <rFont val="Arial"/>
        <family val="2"/>
      </rPr>
      <t xml:space="preserve"> cells in column</t>
    </r>
    <r>
      <rPr>
        <b/>
        <sz val="12"/>
        <color theme="1"/>
        <rFont val="Arial"/>
        <family val="2"/>
      </rPr>
      <t xml:space="preserve"> F</t>
    </r>
    <r>
      <rPr>
        <sz val="12"/>
        <color theme="1"/>
        <rFont val="Arial"/>
        <family val="2"/>
      </rPr>
      <t xml:space="preserve"> contain default numbers provided by DataVisor for your easy calculation, so it is optional for you to change the numbers.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</si>
</sst>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_);_(@_)"/>
    <numFmt numFmtId="167" formatCode="0.0%"/>
    <numFmt numFmtId="168" formatCode="&quot;$&quot;#,##0"/>
  </numFmts>
  <fonts count="18" x14ac:knownFonts="1">
    <font>
      <sz val="12"/>
      <color theme="1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8" tint="-0.249977111117893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ajor"/>
    </font>
    <font>
      <b/>
      <sz val="16"/>
      <color theme="0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b/>
      <sz val="12"/>
      <color theme="0"/>
      <name val="Calibri"/>
      <family val="2"/>
      <scheme val="major"/>
    </font>
    <font>
      <sz val="12"/>
      <color rgb="FF000000"/>
      <name val="Calibri"/>
      <family val="2"/>
      <scheme val="major"/>
    </font>
    <font>
      <b/>
      <sz val="14"/>
      <color theme="1"/>
      <name val="Calibri"/>
      <family val="2"/>
      <scheme val="major"/>
    </font>
    <font>
      <b/>
      <sz val="16"/>
      <name val="Calibri"/>
      <family val="2"/>
      <scheme val="major"/>
    </font>
    <font>
      <b/>
      <sz val="18"/>
      <name val="Calibri"/>
      <family val="2"/>
      <scheme val="major"/>
    </font>
    <font>
      <sz val="12"/>
      <color theme="0"/>
      <name val="Calibri"/>
      <family val="2"/>
      <scheme val="major"/>
    </font>
    <font>
      <sz val="12"/>
      <color theme="1"/>
      <name val="Arial"/>
      <family val="2"/>
    </font>
    <font>
      <b/>
      <sz val="12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0"/>
        <b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7"/>
      </patternFill>
    </fill>
    <fill>
      <patternFill patternType="solid">
        <fgColor theme="4" tint="-0.499984740745262"/>
        <bgColor theme="7"/>
      </patternFill>
    </fill>
    <fill>
      <patternFill patternType="solid">
        <fgColor theme="2" tint="-0.249977111117893"/>
        <bgColor theme="9"/>
      </patternFill>
    </fill>
    <fill>
      <patternFill patternType="solid">
        <fgColor rgb="FF95D6EA"/>
        <bgColor theme="9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5">
    <xf numFmtId="0" fontId="0" fillId="0" borderId="0" xfId="0" applyFont="1" applyAlignment="1"/>
    <xf numFmtId="0" fontId="0" fillId="2" borderId="0" xfId="0" applyFont="1" applyFill="1" applyAlignment="1"/>
    <xf numFmtId="0" fontId="0" fillId="2" borderId="1" xfId="0" applyFont="1" applyFill="1" applyBorder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6" fillId="2" borderId="1" xfId="0" applyFont="1" applyFill="1" applyBorder="1"/>
    <xf numFmtId="168" fontId="6" fillId="2" borderId="1" xfId="0" applyNumberFormat="1" applyFont="1" applyFill="1" applyBorder="1" applyAlignment="1"/>
    <xf numFmtId="164" fontId="6" fillId="2" borderId="0" xfId="0" applyNumberFormat="1" applyFont="1" applyFill="1" applyAlignment="1"/>
    <xf numFmtId="164" fontId="6" fillId="2" borderId="0" xfId="0" applyNumberFormat="1" applyFont="1" applyFill="1"/>
    <xf numFmtId="166" fontId="6" fillId="2" borderId="0" xfId="0" applyNumberFormat="1" applyFont="1" applyFill="1"/>
    <xf numFmtId="168" fontId="6" fillId="2" borderId="0" xfId="0" applyNumberFormat="1" applyFont="1" applyFill="1" applyAlignment="1"/>
    <xf numFmtId="44" fontId="6" fillId="2" borderId="1" xfId="0" applyNumberFormat="1" applyFont="1" applyFill="1" applyBorder="1"/>
    <xf numFmtId="0" fontId="6" fillId="2" borderId="0" xfId="0" applyFont="1" applyFill="1"/>
    <xf numFmtId="44" fontId="6" fillId="2" borderId="0" xfId="0" applyNumberFormat="1" applyFont="1" applyFill="1"/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indent="1"/>
    </xf>
    <xf numFmtId="0" fontId="6" fillId="0" borderId="1" xfId="0" applyFont="1" applyBorder="1" applyAlignment="1"/>
    <xf numFmtId="0" fontId="6" fillId="0" borderId="1" xfId="0" applyFont="1" applyBorder="1" applyAlignment="1">
      <alignment horizontal="left" indent="1"/>
    </xf>
    <xf numFmtId="0" fontId="7" fillId="6" borderId="1" xfId="0" applyFont="1" applyFill="1" applyBorder="1" applyAlignment="1"/>
    <xf numFmtId="0" fontId="7" fillId="7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6" fillId="2" borderId="8" xfId="0" applyFont="1" applyFill="1" applyBorder="1"/>
    <xf numFmtId="0" fontId="9" fillId="4" borderId="1" xfId="0" applyFont="1" applyFill="1" applyBorder="1" applyAlignment="1"/>
    <xf numFmtId="0" fontId="10" fillId="8" borderId="1" xfId="0" applyFont="1" applyFill="1" applyBorder="1" applyAlignment="1"/>
    <xf numFmtId="0" fontId="10" fillId="4" borderId="1" xfId="0" applyFont="1" applyFill="1" applyBorder="1" applyAlignment="1"/>
    <xf numFmtId="0" fontId="15" fillId="2" borderId="0" xfId="0" applyFont="1" applyFill="1" applyAlignment="1"/>
    <xf numFmtId="165" fontId="15" fillId="2" borderId="0" xfId="1" applyNumberFormat="1" applyFont="1" applyFill="1" applyAlignment="1">
      <alignment horizontal="left"/>
    </xf>
    <xf numFmtId="0" fontId="9" fillId="9" borderId="1" xfId="0" applyFont="1" applyFill="1" applyBorder="1" applyAlignment="1"/>
    <xf numFmtId="0" fontId="6" fillId="0" borderId="1" xfId="0" applyFont="1" applyFill="1" applyBorder="1" applyAlignment="1"/>
    <xf numFmtId="44" fontId="6" fillId="2" borderId="0" xfId="0" applyNumberFormat="1" applyFont="1" applyFill="1" applyAlignment="1"/>
    <xf numFmtId="9" fontId="6" fillId="2" borderId="1" xfId="0" applyNumberFormat="1" applyFont="1" applyFill="1" applyBorder="1" applyAlignment="1"/>
    <xf numFmtId="0" fontId="6" fillId="2" borderId="1" xfId="0" applyFont="1" applyFill="1" applyBorder="1" applyAlignment="1" applyProtection="1"/>
    <xf numFmtId="168" fontId="8" fillId="2" borderId="1" xfId="0" applyNumberFormat="1" applyFont="1" applyFill="1" applyBorder="1" applyProtection="1">
      <protection hidden="1"/>
    </xf>
    <xf numFmtId="168" fontId="8" fillId="2" borderId="1" xfId="0" applyNumberFormat="1" applyFont="1" applyFill="1" applyBorder="1" applyAlignment="1" applyProtection="1">
      <protection hidden="1"/>
    </xf>
    <xf numFmtId="0" fontId="0" fillId="2" borderId="0" xfId="0" applyFont="1" applyFill="1" applyAlignment="1" applyProtection="1"/>
    <xf numFmtId="0" fontId="3" fillId="2" borderId="0" xfId="0" applyFont="1" applyFill="1" applyAlignment="1" applyProtection="1"/>
    <xf numFmtId="164" fontId="6" fillId="3" borderId="8" xfId="0" applyNumberFormat="1" applyFont="1" applyFill="1" applyBorder="1" applyProtection="1">
      <protection locked="0"/>
    </xf>
    <xf numFmtId="9" fontId="11" fillId="3" borderId="8" xfId="2" applyFont="1" applyFill="1" applyBorder="1" applyAlignment="1" applyProtection="1">
      <protection locked="0"/>
    </xf>
    <xf numFmtId="165" fontId="6" fillId="3" borderId="8" xfId="0" applyNumberFormat="1" applyFont="1" applyFill="1" applyBorder="1" applyProtection="1">
      <protection locked="0"/>
    </xf>
    <xf numFmtId="9" fontId="6" fillId="3" borderId="8" xfId="0" applyNumberFormat="1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165" fontId="11" fillId="5" borderId="8" xfId="1" applyNumberFormat="1" applyFont="1" applyFill="1" applyBorder="1" applyAlignment="1" applyProtection="1">
      <protection locked="0"/>
    </xf>
    <xf numFmtId="167" fontId="6" fillId="5" borderId="8" xfId="2" applyNumberFormat="1" applyFont="1" applyFill="1" applyBorder="1" applyProtection="1">
      <protection locked="0"/>
    </xf>
    <xf numFmtId="9" fontId="11" fillId="5" borderId="8" xfId="0" applyNumberFormat="1" applyFont="1" applyFill="1" applyBorder="1" applyAlignment="1" applyProtection="1">
      <protection locked="0"/>
    </xf>
    <xf numFmtId="0" fontId="6" fillId="5" borderId="8" xfId="0" applyFont="1" applyFill="1" applyBorder="1" applyProtection="1">
      <protection locked="0"/>
    </xf>
    <xf numFmtId="9" fontId="6" fillId="5" borderId="8" xfId="0" applyNumberFormat="1" applyFont="1" applyFill="1" applyBorder="1" applyProtection="1">
      <protection locked="0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left" indent="1"/>
    </xf>
    <xf numFmtId="165" fontId="15" fillId="0" borderId="8" xfId="1" applyNumberFormat="1" applyFont="1" applyFill="1" applyBorder="1" applyProtection="1">
      <protection hidden="1"/>
    </xf>
    <xf numFmtId="0" fontId="10" fillId="8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168" fontId="14" fillId="2" borderId="4" xfId="0" applyNumberFormat="1" applyFont="1" applyFill="1" applyBorder="1" applyAlignment="1" applyProtection="1">
      <alignment horizontal="center" vertical="center"/>
      <protection hidden="1"/>
    </xf>
    <xf numFmtId="168" fontId="14" fillId="2" borderId="7" xfId="0" applyNumberFormat="1" applyFont="1" applyFill="1" applyBorder="1" applyAlignment="1" applyProtection="1">
      <alignment horizontal="center" vertic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5D6EA"/>
      <color rgb="FF1F3864"/>
      <color rgb="FF6ABF4B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_xlchart.v5.0</cx:f>
      </cx:strDim>
      <cx:numDim type="val">
        <cx:f>_xlchart.v5.1</cx:f>
      </cx:numDim>
    </cx:data>
  </cx:chartData>
  <cx:chart>
    <cx:plotArea>
      <cx:plotAreaRegion>
        <cx:plotSurface>
          <cx:spPr>
            <a:noFill/>
          </cx:spPr>
        </cx:plotSurface>
        <cx:series layoutId="waterfall" uniqueId="{4D7597B9-457D-4834-AA8C-21D9E63FFED4}" formatIdx="0">
          <cx:tx>
            <cx:txData>
              <cx:f>_xlchart.v5.0</cx:f>
              <cx:v>Fraud Loss Savings G. Cust. Hurt Cost Ops Savings Total ROI</cx:v>
            </cx:txData>
          </cx:tx>
          <cx:spPr>
            <a:ln>
              <a:noFill/>
            </a:ln>
          </cx:spPr>
          <cx:dataPt idx="2"/>
          <cx:dataPt idx="3">
            <cx:spPr>
              <a:solidFill>
                <a:srgbClr val="95D6EA"/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1">
                    <a:solidFill>
                      <a:schemeClr val="tx1"/>
                    </a:solidFill>
                  </a:defRPr>
                </a:pPr>
                <a:endParaRPr lang="en-US" sz="1100" b="1" i="0" u="none" strike="noStrike" baseline="0">
                  <a:solidFill>
                    <a:schemeClr val="tx1"/>
                  </a:solidFill>
                  <a:latin typeface="Calibri"/>
                  <a:cs typeface="Calibri"/>
                </a:endParaRPr>
              </a:p>
            </cx:txPr>
            <cx:dataLabelHidden idx="0"/>
            <cx:dataLabelHidden idx="1"/>
            <cx:dataLabelHidden idx="2"/>
            <cx:dataLabelHidden idx="3"/>
          </cx:dataLabels>
          <cx:dataId val="0"/>
          <cx:layoutPr>
            <cx:visibility connectorLines="0"/>
            <cx:subtotals>
              <cx:idx val="3"/>
              <cx:idx val="4"/>
            </cx:subtotals>
          </cx:layoutPr>
        </cx:series>
      </cx:plotAreaRegion>
      <cx:axis id="0">
        <cx:catScaling gapWidth="0.14000000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en-US" sz="900" b="0" i="0" u="none" strike="noStrike" baseline="0">
              <a:solidFill>
                <a:schemeClr val="tx1"/>
              </a:solidFill>
              <a:latin typeface="Calibri"/>
              <a:cs typeface="Calibri"/>
            </a:endParaRPr>
          </a:p>
        </cx:txPr>
      </cx:axis>
      <cx:axis id="1">
        <cx:valScaling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chemeClr val="tx1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>
              <a:solidFill>
                <a:schemeClr val="tx1"/>
              </a:solidFill>
            </a:endParaRPr>
          </a:p>
        </cx:txPr>
      </cx:axis>
    </cx:plotArea>
    <cx:legend pos="t" align="ctr" overlay="1"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chemeClr val="tx1"/>
              </a:solidFill>
            </a:defRPr>
          </a:pPr>
          <a:endParaRPr lang="en-US" sz="900" b="0" i="0" u="none" strike="noStrike" baseline="0">
            <a:solidFill>
              <a:schemeClr val="tx1"/>
            </a:solidFill>
            <a:latin typeface="Calibri"/>
            <a:cs typeface="Calibri"/>
          </a:endParaRPr>
        </a:p>
      </cx:txPr>
    </cx:legend>
  </cx:chart>
  <cx:spPr>
    <a:solidFill>
      <a:schemeClr val="bg1"/>
    </a:solidFill>
  </cx:spPr>
  <cx:fmtOvrs>
    <cx:fmtOvr idx="1">
      <cx:spPr>
        <a:solidFill>
          <a:srgbClr val="1F3864"/>
        </a:solidFill>
      </cx:spPr>
    </cx:fmtOvr>
    <cx:fmtOvr idx="0">
      <cx:spPr>
        <a:solidFill>
          <a:schemeClr val="accent6"/>
        </a:solidFill>
      </cx:spPr>
    </cx:fmtOvr>
    <cx:fmtOvr idx="2">
      <cx:spPr>
        <a:solidFill>
          <a:srgbClr val="95D6EA"/>
        </a:solidFill>
      </cx:spPr>
    </cx:fmtOvr>
  </cx:fmtOvrs>
</cx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114300</xdr:rowOff>
    </xdr:to>
    <xdr:sp macro="" textlink="">
      <xdr:nvSpPr>
        <xdr:cNvPr id="1025" name="AutoShape 1" descr="data:image/png;base64,iVBORw0KGgoAAAANSUhEUgAAAR0AAAAjCAYAAACpbd4SAAAaVklEQVR4Xu1dd5wb1bX+zh1J25u3eIukdaM5dNsY2+AdrY2xMSUYMB1M70lIQsmDxMALgYSXkBASeiCQX/IogRC6jS3t2qbkYUKA0GLAlnZt3NbY6/U2zZz3u6MtmpFWM9Lumrb3T+nccs6d+809dQgOGvMDBTu3iWvBFCWF2/WePhSlXaTQdgVincZ6C2nRLbll0c1EF3U7GHaEZEQCIxL4BkqAnPDctvmBal1RmgemZZ1B2wXQxMSfMPipgmJ+kui8Vifjj9CMSGBEAt8cCdDVK88tsGP3rNp9R9fml77fS8fMRIAELDFQXwI2kODFuZT3Vypa2GI3x8j/IxIYkcA3QwJ0yt0LllXspXEqdrMVj3uud9rkPhoCFMAlQO58l2t7icezo9jlKVSIii3jaERYrUVxR2FZ52Mjatc346Ea4XJEAqkkQCWTZ/MxP8xGfkWvpSaR3CVcOLh8iq0kq7NzIvsXFrtzhFIhiPpuQUQUBfFteUW5NxAt7LIdaIRgRAIjEvjaSoDIH+CqcW7Un5+FwmotKaNOQUd2ljrXaE/W1vH5BXplVs4oGJeinkZ4StGzvptbemrkayvREcZGJDAigZQSMEBHUhSVKzjummzklSXeeNIBnX58Ia7KyWqZWlSWLYjy+n4nLM0vWTRnZF9GJDAigW+mBPpAR7Jfs6cH9ee5kT/aDDyZgE6vOMs8WVsnFZW48l3uojgRP661ui8qrj192zdH7IsF8A93Ir/tGhCKfsXkIIB5SXjZpAOrR8Il5GZWT8qFnpsHoTBEZxuaXm0fvj1eLFCzsgTE2cYc1Mlgfdvwzpk5NybQkcOMqnLh6O9nIa+8H3gGAzpyzFyh7DqstFwrcLl7PGWsk8C1+cXn3Jb50m16VgdmQNHOcTa+sh2C30c3VmJ96EMAKQ3rzsa0UPkClxLhv6x9Wdcb0NRwuuMxawPzoWvHO6Z3RKj8HZHg3x2RSiL/zIUE5VcJ9Iw3uL3rTGxZ5TxUwhc4FtCOTRxLeQRNwQbbNfkPKwG7fgDolWZaZQciZVcBjye3GUhir3o5SD/Q1I/pOTQ1PGU7bzKC0voa5PJFYBxDAhU9pgX5LGkMPQzQS2DxJ0SWf5zR+NZO3sBUQD8XJFQiFFq8yVGG/iFYeRyK/iDWhjoymtOvng3WD3fUl0mDULZB19dAE0uxYfm6ZP0SQEcS+fb2IHCBG3mlMeAZLOjIMYrdnq2Hjyp3e4SQwpFtK2s0vbD87I8cMZQuka/uHCLxhzS76cz4AOA/Q1ceR/OyIVrbSQp8W94kwv4JoMNoA7r2RGTVekdr9anXE9F/O6J1SMTgGxEO3eCMfLGAv/FuAi5IQt/C6J6C8MpPnI0lH7b6OUT8UqJc+E5EQt8FMLCHQ3aqnnkQuZQQYBy6vsYa343m0CUp1+EPPE2ACfCY9Z8h0nCd4/VLQn/gWwB/D4xFROSy6dvFjBcB/B7c0Zj2bWTiRA92lh8H0JUEmuZkncy8E4zfQUTvTWtvDDBQ7yei85zMk7CHwCvQ+ffIbn8Ga17f0ft/UtCRf5b7XJj3ndiNZyhAR45Z5s5qm1laASIYNh4ivJVXzNOIzskMhVNJIjPQ6RmRdGZuAvhqREKPZiJwUx+fOpmI/tFjZzcPx4gy42Q0BZ90NM8XDTpj1GzSaTWAicnWy6xfikjDXY54kUTeaTkQ2esJMIdbMK9gBXNs39A+9TIiujPhgY/yPlgf+mDYQccfmEXAQ5ITxzxLQsZOJjwFwRfa8tg78F4zCtDuvotA3wZiZ8h5YwZoHWt0HpqXL3fcbxCg0zOHBNm/IrfrInwYuwEPCDoGgE/0YNZFLuSXKI5c5naMEJF+UGFJ69jcvF77jgbGyQWli/5q1zft/wcFOn2z7WLmcwcJPAR/4FYCrh6IB2b9dkQavu+Ixy8adIybhVhtvDKSNAbeRLjskJRqjbWfL/ArIlxp+Xkbd0X3wmcrNqeUizewjATq42mY8S9Egma1Kdkgg73peKeNIpG9YiAAdrKfzPwAIqHzHdAK+OpuIxLfSxWU62CcT5g75yDyijMVb/CgY0AsMxYjEjRu6ClBRxJUjnVj3uW5mDlxkgN+7ElyFaV9bkW1Tv1I/Vh+ydmnENHQ2lGSgQ5L3RqdcTYbIoI0vg0YWc3MEWg4GOtDW+y5S0IxbnYRRaMvIMVVmKG/iXCDMwF7A1eD8JOB1kJAFgimKz6zoaKkMGTyLYiEbnbEn1/9E4FS2KCYWdcPQFPjO47Gk0TVgb3Ixe8AZDJOs6YvRHPD4wOOM3p6BWVlhSF5jmuOVaTBgo4vcD8RkqoezPwGwB9BPtc6KkF0EBFkCEl/Y4RZ5xloDjXZyqo6cCy5IG/dMWOxuXUy43UQfwRGJ4jKwPo0IuFPNi4z3kaXezo2LmmznTcZ6MjbeewcmVqvBpN0TMYuFtpkrGt83xZ05AB7HFDED91z5eo8N+W1R9tyWto/q2yL7uCOaJtbY81Oh01Yw7cKiz7aO69oD4Dl27KlPdpWW1Fx2U5bAaRDkAx0CA28i4/G5lDcXJPcqC3aDzpLQ+8CACXWaZj5IURC52ZkYPap+xJRUGqXKZavs6trLD5ZJQ/QIJrqEn56iAETKDCjEZFg3SAGjnX1ThsFytpERP2xV0kGZebrHYOY7F89KZdcBSsBOih+OAY/h3Do6AHX7VfPJpBUbeJbO+u8AE0haTdJ3QYDOhWzRlO2/lnCswJpE8QZCAelCtrfxqjZ0PBtEK4mkFRNiTXtAjQ3Pmy3TMi+Or1FwF4W2iiDg9BxKZpCa0z/qaoLH9NZINxMgMXIblw9TkUk9L+2cycBHQY/hHAo0UljqH+uuYC4gYB9rOYE1rEYTcGbHIFORXWZfvsjd2+f5y9Sij1KIcBat97x+Yad6+jtLau0rR0bym0XH0eQJUR0bkVVm4uEoWax4AsLi8+5L50xbGkdg07fSARv3VwSQq6jxjJ+C3PXfo6NvfGdferFRPT7uA1gZv6YiCaYDhgbhtMrbPlKSTDMoOObeTKRYnpQ5RudJFhQfxAoA0sQzT8e65/Z5YyfxQK+ht8R0cUW+g7W2rxo/sfWxHEWC3hDj5IQJ1r+28AUnYR1KzbYzj0Y0KmtryfmZQmgY3eYJ8wrREf7Qgg6DLu6rnDk6YvZBKUdxpQnGQOczhPR9OpAuY0En3ocESV44xh8D8Lll9mqwemATq8wvIfvT8IlPY8mOx0DTyMcPN4x6Pz4vjtFeY57y7fHFhd5hPkavHpj8NP3Wl4do7PUmuwbEfRpJeVtVVnZhhCZ8Wph6aLp9j3ToEgfdGKDe9VbSdA1iQ8/zU/LABcbQNpzVhLQz5s0IOr6T0gRJpczs94FbWcJ1q92eFCTyWI4Qcc45HeREBeawFKHPPTXk0C/DYXRzF3a4djY+KnjHfOpUsX+S8IhJszHuuDzCeOMn1NB3d3y0O9rXg8/gabQSY7mHQzoeGcuIKEk2CIZYjzCy5x775ws1BtYQAJSNh4zr/oCR+59v/pKEk/XEhZ8nK0ROxPQkYv01TUQiZkW9pZzeMfctEBHDiCBZ66/yFPo7nN9g6F3vLvltZY3Ny2vdiJDSTOxoGj7PvmFfQblbnSWjhp10Xan/W3pMgadWfuT0P9lGt/QYfmMtA3K1ere5KJ341NBDBuR0KZCVxoTbzt0JCLLl9jyNiDBMIJO2YwCyvVI1/TBfdMzb2a3aw9E9RsJLN3bvU1nHQvRFHTuIKg9vAq6K0xWe5TOt6IpJOObzDY/f2ASAUut6jDrHEBTSK7Tvg0KdNS5JOiFBJBkzEUkmBACYL+YFBQ1dWeSEH9IsNW1cxU2hxJUvISRfOp1RPRTy++rOLpjju1LLlPQ8QeeIOAEyzkKscLz0gadXuA5YVxJsWJ5QF7/7MWPPmh5Y08nAq7KzolMLynz9dNG9ysYdb48oEPTMgUdTHKTv9CalKox6xcg0vBgWovzBW4iwo/j+zDwKMLBU1CrXk9sjrdh5p8iEjLRpzUfhhF0ytUJlE0fxKtRYH6BK1qPw6aCEwj0SPyhYPCzCIeOSWv9fvVZAs03P6j8InPngoR4Fl/9OURsisNi5k8RCY1zPOdgQKdm1p6k6DKQ1NwYjdzB8812Q8crSk4Ys109YMpjlCjc6c53Zgyuu4RISBU/rvGrHG2dPWyg41OfJCJrEOvLHM4QdOTKK3M9m47wFeQWupX8Xk52dG3b+eLah13t0dZkFnYTy4Uud8sR5ZV91nwSmJ1fvChBR854uzIGHXk1DLQSoY8vGaDGOl2MpuXO7U5lMwqQ41lKhKmmrWbtSEQal2BsYC/S8JbZG8FBLm89EqszTSUYRtDxq7cTSLpr+xqDb0A4dBPGqHuRTq/JFL64vzuYouMc2VZ6O3kDdSQgje7xavo67opOSXCd+9SniIx4lfj1/AbhkGmNKZ+fwYAODDvUMiJSkwDPRwz8EUwvo7D0Lbz3+OAqK3zVQGf0nDxkda+2Gr6Z8RdEgqdldNPpFXJlnmfrsbVFhe4+Gw/zyvXPbP3487dTeWqM7h4S0WMqa/o8Xww+tnDUOc9kDDLWjoMBHW9gBwmT0S590PEaapq8/stweKMxeCPC5TWG8W7C1ELqzG0E4YC4U7OLW7kGn4c+z0wOwwQ6Mc/LFopL3O3h5wiEQy8bIQe+uneIhClgMO1AwUmT3Nhc8CGBxsZjCWs8Hc0hCWqxNmFCFjp924iQE0cnE45ORDj0rGPZDQp0AIyZUkl6/r9l9lDinKQDLOO81gK4Gx34Y8a3n68a6MScJ3cAMIdAMF2KyPK7BgU6UtA1+Z4Nc7yFhbkuYURI7uja+tFTa+6yVbEEEY6v7A/i1BgnF5cueszxA2NH+EWDji9wLhHuj39rM+NBRILS9Q5AdcGP+wi0KJ4VZv37iDTcbsde8v+HCXT8dccQhDk3SxrEs7JrsOaFWHi7T/0hEZly6QwVK7/8hDTe9AS/+og1Doih34FwQ7/NyFt3PAlhjuBmjrCCmVgbkofcWRss6BgHoO5MUug3ACWEWpj2FdgB5icB/S/g7hVppT98yUAHjNcYlOjqJ3nT1WcQ01yr/QlGTFLbwdITOWjQkYKtzvO0HOUvzM9ShIfBXY+8f4uHOXXKjOx3QlW/SedrBzr+wEsExJfwkHahMxFp6PfQ+OsvIPC9ZtDhCCKhMbY5R0mP1bCAjoAvcCcRTHlMzPqDiDT0AKjUtw8vh9u13mIIXsPdyixseNl5/FFiiAFY1zehSa0Cbow9VL7An4lwqkluOp5H08xj+micwM5QgA5kXt3mfUC412Eu1E4GN0DgfKx1YASWfHzZQMeJbM00razzwt7YqSEBHUMuBVnNs70Fo3IUkfPEf37b0ta9PcmV07ySry3ojFEroSNM5gjbTayLI9C07O0+KRiRuJC1p02hBsz6IYg0/F/6ezsMoDNGLSYdSwCKLx2ps8aT0BySNqn+5g+sMoUHAN0MPqpHBXPGjj/wLYJh67JEVfMUREJvoGZWKSn6SgB7W8D6lLS9i0MCOj2rqD4mF0rrWQBOIzKC/0pTMWwYvYGFBk927asLOhpYfqhBvxWR0X/sjQkaMtCRcvPme1rm+grznv/0ni07urZaA+wSRPu1BR1v3VUkxC8sh+Jf0Fqnm70FhjHyLSLaz0yL6xAJ/szuWUz8fxhAp2rmPuQ2cq367CfM/B9EQjI61urGvpFgTtFgxl2IBC91zovqgo9WWzPyWcfVaArehlignIw27jvUzNgCbUetrSfGuoihBJ3esWXwX3fbeGh0GASdCsahJJNtkjRmfgddnmm2HqivKOgY3lih/wHrGqXK2/esOAKdUeXFfOFPfuQo8K8mRzR5Sl52d7s/H233oJ3m2/M9txCGZT+qa9cUl543iBgVy2yDsekMxnsVM7rKGBxTUWlmvAdwQlwHGHUkqL/ovcEGP8uenBOx5oWE/JbUMh0G0Eni9gewhpmfTlgLYW8CzYvPZWOgBYJrbIPQ4gfzzTyXSJEu4r7GzE+hovVkbM47laDI1Ie+5zGNpEnzkocDdKxCqZw1EW7tKiJDLtKpYL7Vgn+OcOjalPv65QMdWXzP+kmq8YDJsC+Dfu9CpOwKa9SzI9CRAlFczlOs9pjswowzBTx5qXM49y4fP+GKffft0ffXa0Q9OrsdWjn5P2PQmeQmX2G7KR5FFmFiugCR5fZxOt6Z+5FQpNfKFnRTsLGR9Y6JKcLbB+g61KBzkge+TZ8SCcdBnwO80Y9HJPQ3J9tm0JSr+ZQDWfSq3zjLeJe7Omchy/NLAp0RN1Y3M0s1xfn4vZ13B+jE5iLUqFOh0EOJ+VO8lgUOwtoUHssvGegw+E/o9JhTVjzd1xHhR6Y9lsZ9TZ+B9Y2mmuiOQcfxA9NDuL+ai0NPAxTPwMBTXuitvXHyvc6NjOksIlPQ8dWPJ2Jz8pwRkayfZTICD7QWr3o6CcOyP2DmuhM2WMcJjmvs9A04xKDjV2cTSALooBozHkMkeEpaCbN+9RkCxSd7drCuHQJSlhEhPtcvwlr3bDSvTL/g2u4DnZj8fMmC9LCVSTtcZl8PKGR/4CwCZCCkKdGWo1zuqPpBEs8iMNTBgYY3Vtoxq+L5YOabEQldH//bsIGOnGTiYdmYdurAN54vIegQfHXXE4mbLA9AB2v6UWhukIFrqZtXfYIEmcO/7fok+Z+ZVyASsuau2Iw0pKAj4FN/Q0SXZ7B8a5cPmLtmpZUw61N/QCTtYtwH3sx4mgjHmR5q8DJ4cuanr4oaFf8GXznQq6pA5+uOXOC+mXOIFGuKRAvr0QCaVvQ7GKzSGyj3CpiNcNA+oDZZpDd4KQsca6v2ppMG4Q/8goAfWlTIVta6J8e/FIYVdKTsDqzPxaFnctKST18y0CFUztqH3PpSEKzqxOdM0Ym20bWxKnjbjJo2cY3B74MpxWeZMY4ICeH7LHhsWnEnQ5kGEStQJW1Qh1jeXNsAo3Jg8sZcSsJcogKyloqGOVgfXOUYwGrrpxOzDDyMDwBM6M7MlyASutvxuPGEgwUdo7yF9j4DG9HdfSQ2rJJqxMBXe796DYFutax1EzNNT1k32R+YQYAEK1O1QNZlcqsMHUhR2L8mcAAphjfQ1Ah4WA+XnTukWeaxfDjpWTRlJDDz3YiEpDPBkM2wg46cZD81G4eclHjj2e2gA6xinU5Gm4jV08lrU6C786BgLEgESNptKKGshaw9IoWWut6uHK+m7hJSrDku8sDpR6e8JQ2UYc24DJGgJWcm1fEawptOzDYlHyBz7WHmqxAJ/c+Aq5BgRdkREHItwJtGHeaYXQc5eJdAtSk43sWdnWOx8ZVNux10qmb74Y6+SCBZN0YaTWUhrkdA/DwE3jDdICbMy0LHrqNAJG+OcfmGRpT6uxCYkvLGIYvPw/1PAqyyaGPgDgi+F2tDsgh6P+DJOTs7ZIqGzP8zvThi63VYVjadm46MWfJveTQh0RNYy92k9hZq3y2gIx2GB87KxaFnmF8CXwDoyPKo0kgcvxB5fZdWclk2IMFDZ9RK5s497a/PRvH114hg8UThE+6m+oEq4xuHpaq+ltxGuLyl8ROcv+l0vPeew9ydIQSdJG9lZmho5TLbNA2/upRAsy2g8wHCIeOAOm7e+ltI8ICeHcOjFQnJwmuZtYxvOkZA4D0DFCzvYHA7wP+ELuTtthCEKURGETdTaYrY4efLEQn9zpYBr/pdEvTrRDoj3WKn4X4n+jfk3CydGDydSEhnhunWbcwJ7oSm1KB5WZI6RZYZ0gKdviBRWS0g/rYjy5Ve3xsGsltAp5eNg2bnYNICgjs3dua/ANCx3VsLwVZmnIdIMNE9bB0pFtQmCy315VrFNhhLUL7jaJskThn+/yaBLHV9+T/cpc2wrRPct5ahAh3DKChvGaZKdcz8OiKhQ22F6A9cTYBUI8zuYZ2momm5LFDvrFWqY8hDMpM74bAan3VhPj3tgMD4mTMGHZlrFlhEBJmuYroJOmPMoJKV0oMo3zHXWYKvsSd/I9BRSQv8O56Yt7FGZ6I5+JyjLumCjhzUF3iACP3R6rGJtnFUO0B6snYr6Mivm0vgmXpabBVfZtAxIkaZTkVT2Ru2eq9kxhs4jQgPW1ztYNB3EF7+W9sN9qrnkyBrFrusS1Pv6PtPxgRDBDrewFQSeDUxpoR+jvDy1DElchmxqnoSqOMz9XviNtIJFDRSAJIVoJKzNHMUs7A+mFhewlbYPQSZgw4gVYmaLfuSYtQttpYRtV2BrB4Jjeantf6qGX64XX8jCFNZV9vJ+gmYNVyM5qB8zpzVJM8EdPx1RxCEDGEwq9g67kBT8Hu7FXR6eZ88LxcHHgtUj67ZvS5z+92RRcQ+ZvBSCPzacW6MATrqIyRM8SPy127u7pqADQ5qH4+aV4i8jg2UYAvRH0a44Wz7pQ8Z6MgSl7cR0Q/Mc1IXE5+GdQ4Kc1XN8JPb0yjhxzwGv89652FpxR/51RsIJAvRm1VfWe+6wz3fNpo3leAGBTo9A8ucM4/rSmIcBTJSMxLUGcsSNjDzS+hUrsWmZRud7WscVcxZIWsQS7VSOh8chGbwTgZeg46bHRc4650yE9CRAbJRBEmQ9Vb8CZM2mwr2nbPbP2krBLD/rGy9/uSKcTceer99Jfy0d0baSdTD4KLUX/gkyK8/Sh14IxgfgrEG2e4N+HhJ+oZJf+AXYGu+Da9PqyiXX70BbDY0yvIIiMjPszj59LD8EN6K88Bs3mz5lYBw6OeOxDjxJA92bpEfjrO8vfUO6HSLoy8XxJIgfwRziQpZirwVUf2X1mCxlOuqrT8YbHw10xydSngJ4eDgqhL4664AC8sXPrXn0NTo7Btk8QuX+XZd+jgoigqSH8HT9wBjlPE1CJmmQfwOmJZA4VeQW/5JGpn3ScSjulCr+6ApB0HwPBAdAp3HEVHvzVJnlkXj6d9gLIOiLYU7f01fRQBHD0IPkU9dBJD1C5+rEAmm/pClr24KIMwBhMQ6dHHf/wNRUaHQTWf9jgAAAABJRU5ErkJggg==">
          <a:extLst>
            <a:ext uri="{FF2B5EF4-FFF2-40B4-BE49-F238E27FC236}">
              <a16:creationId xmlns:a16="http://schemas.microsoft.com/office/drawing/2014/main" id="{A5381516-EB42-4A45-B6C1-7CCA4C57E675}"/>
            </a:ext>
          </a:extLst>
        </xdr:cNvPr>
        <xdr:cNvSpPr>
          <a:spLocks noChangeAspect="1" noChangeArrowheads="1"/>
        </xdr:cNvSpPr>
      </xdr:nvSpPr>
      <xdr:spPr bwMode="auto">
        <a:xfrm>
          <a:off x="40957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114300</xdr:rowOff>
    </xdr:to>
    <xdr:sp macro="" textlink="">
      <xdr:nvSpPr>
        <xdr:cNvPr id="1026" name="AutoShape 2" descr="data:image/png;base64,iVBORw0KGgoAAAANSUhEUgAAAR0AAAAjCAYAAACpbd4SAAAaVklEQVR4Xu1dd5wb1bX+zh1J25u3eIukdaM5dNsY2+AdrY2xMSUYMB1M70lIQsmDxMALgYSXkBASeiCQX/IogRC6jS3t2qbkYUKA0GLAlnZt3NbY6/U2zZz3u6MtmpFWM9Lumrb3T+nccs6d+809dQgOGvMDBTu3iWvBFCWF2/WePhSlXaTQdgVincZ6C2nRLbll0c1EF3U7GHaEZEQCIxL4BkqAnPDctvmBal1RmgemZZ1B2wXQxMSfMPipgmJ+kui8Vifjj9CMSGBEAt8cCdDVK88tsGP3rNp9R9fml77fS8fMRIAELDFQXwI2kODFuZT3Vypa2GI3x8j/IxIYkcA3QwJ0yt0LllXspXEqdrMVj3uud9rkPhoCFMAlQO58l2t7icezo9jlKVSIii3jaERYrUVxR2FZ52Mjatc346Ea4XJEAqkkQCWTZ/MxP8xGfkWvpSaR3CVcOLh8iq0kq7NzIvsXFrtzhFIhiPpuQUQUBfFteUW5NxAt7LIdaIRgRAIjEvjaSoDIH+CqcW7Un5+FwmotKaNOQUd2ljrXaE/W1vH5BXplVs4oGJeinkZ4StGzvptbemrkayvREcZGJDAigZQSMEBHUhSVKzjummzklSXeeNIBnX58Ia7KyWqZWlSWLYjy+n4nLM0vWTRnZF9GJDAigW+mBPpAR7Jfs6cH9ee5kT/aDDyZgE6vOMs8WVsnFZW48l3uojgRP661ui8qrj192zdH7IsF8A93Ir/tGhCKfsXkIIB5SXjZpAOrR8Il5GZWT8qFnpsHoTBEZxuaXm0fvj1eLFCzsgTE2cYc1Mlgfdvwzpk5NybQkcOMqnLh6O9nIa+8H3gGAzpyzFyh7DqstFwrcLl7PGWsk8C1+cXn3Jb50m16VgdmQNHOcTa+sh2C30c3VmJ96EMAKQ3rzsa0UPkClxLhv6x9Wdcb0NRwuuMxawPzoWvHO6Z3RKj8HZHg3x2RSiL/zIUE5VcJ9Iw3uL3rTGxZ5TxUwhc4FtCOTRxLeQRNwQbbNfkPKwG7fgDolWZaZQciZVcBjye3GUhir3o5SD/Q1I/pOTQ1PGU7bzKC0voa5PJFYBxDAhU9pgX5LGkMPQzQS2DxJ0SWf5zR+NZO3sBUQD8XJFQiFFq8yVGG/iFYeRyK/iDWhjoymtOvng3WD3fUl0mDULZB19dAE0uxYfm6ZP0SQEcS+fb2IHCBG3mlMeAZLOjIMYrdnq2Hjyp3e4SQwpFtK2s0vbD87I8cMZQuka/uHCLxhzS76cz4AOA/Q1ceR/OyIVrbSQp8W94kwv4JoMNoA7r2RGTVekdr9anXE9F/O6J1SMTgGxEO3eCMfLGAv/FuAi5IQt/C6J6C8MpPnI0lH7b6OUT8UqJc+E5EQt8FMLCHQ3aqnnkQuZQQYBy6vsYa343m0CUp1+EPPE2ACfCY9Z8h0nCd4/VLQn/gWwB/D4xFROSy6dvFjBcB/B7c0Zj2bWTiRA92lh8H0JUEmuZkncy8E4zfQUTvTWtvDDBQ7yei85zMk7CHwCvQ+ffIbn8Ga17f0ft/UtCRf5b7XJj3ndiNZyhAR45Z5s5qm1laASIYNh4ivJVXzNOIzskMhVNJIjPQ6RmRdGZuAvhqREKPZiJwUx+fOpmI/tFjZzcPx4gy42Q0BZ90NM8XDTpj1GzSaTWAicnWy6xfikjDXY54kUTeaTkQ2esJMIdbMK9gBXNs39A+9TIiujPhgY/yPlgf+mDYQccfmEXAQ5ITxzxLQsZOJjwFwRfa8tg78F4zCtDuvotA3wZiZ8h5YwZoHWt0HpqXL3fcbxCg0zOHBNm/IrfrInwYuwEPCDoGgE/0YNZFLuSXKI5c5naMEJF+UGFJ69jcvF77jgbGyQWli/5q1zft/wcFOn2z7WLmcwcJPAR/4FYCrh6IB2b9dkQavu+Ixy8adIybhVhtvDKSNAbeRLjskJRqjbWfL/ArIlxp+Xkbd0X3wmcrNqeUizewjATq42mY8S9Egma1Kdkgg73peKeNIpG9YiAAdrKfzPwAIqHzHdAK+OpuIxLfSxWU62CcT5g75yDyijMVb/CgY0AsMxYjEjRu6ClBRxJUjnVj3uW5mDlxkgN+7ElyFaV9bkW1Tv1I/Vh+ydmnENHQ2lGSgQ5L3RqdcTYbIoI0vg0YWc3MEWg4GOtDW+y5S0IxbnYRRaMvIMVVmKG/iXCDMwF7A1eD8JOB1kJAFgimKz6zoaKkMGTyLYiEbnbEn1/9E4FS2KCYWdcPQFPjO47Gk0TVgb3Ixe8AZDJOs6YvRHPD4wOOM3p6BWVlhSF5jmuOVaTBgo4vcD8RkqoezPwGwB9BPtc6KkF0EBFkCEl/Y4RZ5xloDjXZyqo6cCy5IG/dMWOxuXUy43UQfwRGJ4jKwPo0IuFPNi4z3kaXezo2LmmznTcZ6MjbeewcmVqvBpN0TMYuFtpkrGt83xZ05AB7HFDED91z5eo8N+W1R9tyWto/q2yL7uCOaJtbY81Oh01Yw7cKiz7aO69oD4Dl27KlPdpWW1Fx2U5bAaRDkAx0CA28i4/G5lDcXJPcqC3aDzpLQ+8CACXWaZj5IURC52ZkYPap+xJRUGqXKZavs6trLD5ZJQ/QIJrqEn56iAETKDCjEZFg3SAGjnX1ThsFytpERP2xV0kGZebrHYOY7F89KZdcBSsBOih+OAY/h3Do6AHX7VfPJpBUbeJbO+u8AE0haTdJ3QYDOhWzRlO2/lnCswJpE8QZCAelCtrfxqjZ0PBtEK4mkFRNiTXtAjQ3Pmy3TMi+Or1FwF4W2iiDg9BxKZpCa0z/qaoLH9NZINxMgMXIblw9TkUk9L+2cycBHQY/hHAo0UljqH+uuYC4gYB9rOYE1rEYTcGbHIFORXWZfvsjd2+f5y9Sij1KIcBat97x+Yad6+jtLau0rR0bym0XH0eQJUR0bkVVm4uEoWax4AsLi8+5L50xbGkdg07fSARv3VwSQq6jxjJ+C3PXfo6NvfGdferFRPT7uA1gZv6YiCaYDhgbhtMrbPlKSTDMoOObeTKRYnpQ5RudJFhQfxAoA0sQzT8e65/Z5YyfxQK+ht8R0cUW+g7W2rxo/sfWxHEWC3hDj5IQJ1r+28AUnYR1KzbYzj0Y0KmtryfmZQmgY3eYJ8wrREf7Qgg6DLu6rnDk6YvZBKUdxpQnGQOczhPR9OpAuY0En3ocESV44xh8D8Lll9mqwemATq8wvIfvT8IlPY8mOx0DTyMcPN4x6Pz4vjtFeY57y7fHFhd5hPkavHpj8NP3Wl4do7PUmuwbEfRpJeVtVVnZhhCZ8Wph6aLp9j3ToEgfdGKDe9VbSdA1iQ8/zU/LABcbQNpzVhLQz5s0IOr6T0gRJpczs94FbWcJ1q92eFCTyWI4Qcc45HeREBeawFKHPPTXk0C/DYXRzF3a4djY+KnjHfOpUsX+S8IhJszHuuDzCeOMn1NB3d3y0O9rXg8/gabQSY7mHQzoeGcuIKEk2CIZYjzCy5x775ws1BtYQAJSNh4zr/oCR+59v/pKEk/XEhZ8nK0ROxPQkYv01TUQiZkW9pZzeMfctEBHDiCBZ66/yFPo7nN9g6F3vLvltZY3Ny2vdiJDSTOxoGj7PvmFfQblbnSWjhp10Xan/W3pMgadWfuT0P9lGt/QYfmMtA3K1ere5KJ341NBDBuR0KZCVxoTbzt0JCLLl9jyNiDBMIJO2YwCyvVI1/TBfdMzb2a3aw9E9RsJLN3bvU1nHQvRFHTuIKg9vAq6K0xWe5TOt6IpJOObzDY/f2ASAUut6jDrHEBTSK7Tvg0KdNS5JOiFBJBkzEUkmBACYL+YFBQ1dWeSEH9IsNW1cxU2hxJUvISRfOp1RPRTy++rOLpjju1LLlPQ8QeeIOAEyzkKscLz0gadXuA5YVxJsWJ5QF7/7MWPPmh5Y08nAq7KzolMLynz9dNG9ysYdb48oEPTMgUdTHKTv9CalKox6xcg0vBgWovzBW4iwo/j+zDwKMLBU1CrXk9sjrdh5p8iEjLRpzUfhhF0ytUJlE0fxKtRYH6BK1qPw6aCEwj0SPyhYPCzCIeOSWv9fvVZAs03P6j8InPngoR4Fl/9OURsisNi5k8RCY1zPOdgQKdm1p6k6DKQ1NwYjdzB8812Q8crSk4Ys109YMpjlCjc6c53Zgyuu4RISBU/rvGrHG2dPWyg41OfJCJrEOvLHM4QdOTKK3M9m47wFeQWupX8Xk52dG3b+eLah13t0dZkFnYTy4Uud8sR5ZV91nwSmJ1fvChBR854uzIGHXk1DLQSoY8vGaDGOl2MpuXO7U5lMwqQ41lKhKmmrWbtSEQal2BsYC/S8JbZG8FBLm89EqszTSUYRtDxq7cTSLpr+xqDb0A4dBPGqHuRTq/JFL64vzuYouMc2VZ6O3kDdSQgje7xavo67opOSXCd+9SniIx4lfj1/AbhkGmNKZ+fwYAODDvUMiJSkwDPRwz8EUwvo7D0Lbz3+OAqK3zVQGf0nDxkda+2Gr6Z8RdEgqdldNPpFXJlnmfrsbVFhe4+Gw/zyvXPbP3487dTeWqM7h4S0WMqa/o8Xww+tnDUOc9kDDLWjoMBHW9gBwmT0S590PEaapq8/stweKMxeCPC5TWG8W7C1ELqzG0E4YC4U7OLW7kGn4c+z0wOwwQ6Mc/LFopL3O3h5wiEQy8bIQe+uneIhClgMO1AwUmT3Nhc8CGBxsZjCWs8Hc0hCWqxNmFCFjp924iQE0cnE45ORDj0rGPZDQp0AIyZUkl6/r9l9lDinKQDLOO81gK4Gx34Y8a3n68a6MScJ3cAMIdAMF2KyPK7BgU6UtA1+Z4Nc7yFhbkuYURI7uja+tFTa+6yVbEEEY6v7A/i1BgnF5cueszxA2NH+EWDji9wLhHuj39rM+NBRILS9Q5AdcGP+wi0KJ4VZv37iDTcbsde8v+HCXT8dccQhDk3SxrEs7JrsOaFWHi7T/0hEZly6QwVK7/8hDTe9AS/+og1Doih34FwQ7/NyFt3PAlhjuBmjrCCmVgbkofcWRss6BgHoO5MUug3ACWEWpj2FdgB5icB/S/g7hVppT98yUAHjNcYlOjqJ3nT1WcQ01yr/QlGTFLbwdITOWjQkYKtzvO0HOUvzM9ShIfBXY+8f4uHOXXKjOx3QlW/SedrBzr+wEsExJfwkHahMxFp6PfQ+OsvIPC9ZtDhCCKhMbY5R0mP1bCAjoAvcCcRTHlMzPqDiDT0AKjUtw8vh9u13mIIXsPdyixseNl5/FFiiAFY1zehSa0Cbow9VL7An4lwqkluOp5H08xj+micwM5QgA5kXt3mfUC412Eu1E4GN0DgfKx1YASWfHzZQMeJbM00razzwt7YqSEBHUMuBVnNs70Fo3IUkfPEf37b0ta9PcmV07ySry3ojFEroSNM5gjbTayLI9C07O0+KRiRuJC1p02hBsz6IYg0/F/6ezsMoDNGLSYdSwCKLx2ps8aT0BySNqn+5g+sMoUHAN0MPqpHBXPGjj/wLYJh67JEVfMUREJvoGZWKSn6SgB7W8D6lLS9i0MCOj2rqD4mF0rrWQBOIzKC/0pTMWwYvYGFBk927asLOhpYfqhBvxWR0X/sjQkaMtCRcvPme1rm+grznv/0ni07urZaA+wSRPu1BR1v3VUkxC8sh+Jf0Fqnm70FhjHyLSLaz0yL6xAJ/szuWUz8fxhAp2rmPuQ2cq367CfM/B9EQjI61urGvpFgTtFgxl2IBC91zovqgo9WWzPyWcfVaArehlignIw27jvUzNgCbUetrSfGuoihBJ3esWXwX3fbeGh0GASdCsahJJNtkjRmfgddnmm2HqivKOgY3lih/wHrGqXK2/esOAKdUeXFfOFPfuQo8K8mRzR5Sl52d7s/H233oJ3m2/M9txCGZT+qa9cUl543iBgVy2yDsekMxnsVM7rKGBxTUWlmvAdwQlwHGHUkqL/ovcEGP8uenBOx5oWE/JbUMh0G0Eni9gewhpmfTlgLYW8CzYvPZWOgBYJrbIPQ4gfzzTyXSJEu4r7GzE+hovVkbM47laDI1Ie+5zGNpEnzkocDdKxCqZw1EW7tKiJDLtKpYL7Vgn+OcOjalPv65QMdWXzP+kmq8YDJsC+Dfu9CpOwKa9SzI9CRAlFczlOs9pjswowzBTx5qXM49y4fP+GKffft0ffXa0Q9OrsdWjn5P2PQmeQmX2G7KR5FFmFiugCR5fZxOt6Z+5FQpNfKFnRTsLGR9Y6JKcLbB+g61KBzkge+TZ8SCcdBnwO80Y9HJPQ3J9tm0JSr+ZQDWfSq3zjLeJe7Omchy/NLAp0RN1Y3M0s1xfn4vZ13B+jE5iLUqFOh0EOJ+VO8lgUOwtoUHssvGegw+E/o9JhTVjzd1xHhR6Y9lsZ9TZ+B9Y2mmuiOQcfxA9NDuL+ai0NPAxTPwMBTXuitvXHyvc6NjOksIlPQ8dWPJ2Jz8pwRkayfZTICD7QWr3o6CcOyP2DmuhM2WMcJjmvs9A04xKDjV2cTSALooBozHkMkeEpaCbN+9RkCxSd7drCuHQJSlhEhPtcvwlr3bDSvTL/g2u4DnZj8fMmC9LCVSTtcZl8PKGR/4CwCZCCkKdGWo1zuqPpBEs8iMNTBgYY3Vtoxq+L5YOabEQldH//bsIGOnGTiYdmYdurAN54vIegQfHXXE4mbLA9AB2v6UWhukIFrqZtXfYIEmcO/7fok+Z+ZVyASsuau2Iw0pKAj4FN/Q0SXZ7B8a5cPmLtmpZUw61N/QCTtYtwH3sx4mgjHmR5q8DJ4cuanr4oaFf8GXznQq6pA5+uOXOC+mXOIFGuKRAvr0QCaVvQ7GKzSGyj3CpiNcNA+oDZZpDd4KQsca6v2ppMG4Q/8goAfWlTIVta6J8e/FIYVdKTsDqzPxaFnctKST18y0CFUztqH3PpSEKzqxOdM0Ym20bWxKnjbjJo2cY3B74MpxWeZMY4ICeH7LHhsWnEnQ5kGEStQJW1Qh1jeXNsAo3Jg8sZcSsJcogKyloqGOVgfXOUYwGrrpxOzDDyMDwBM6M7MlyASutvxuPGEgwUdo7yF9j4DG9HdfSQ2rJJqxMBXe796DYFutax1EzNNT1k32R+YQYAEK1O1QNZlcqsMHUhR2L8mcAAphjfQ1Ah4WA+XnTukWeaxfDjpWTRlJDDz3YiEpDPBkM2wg46cZD81G4eclHjj2e2gA6xinU5Gm4jV08lrU6C786BgLEgESNptKKGshaw9IoWWut6uHK+m7hJSrDku8sDpR6e8JQ2UYc24DJGgJWcm1fEawptOzDYlHyBz7WHmqxAJ/c+Aq5BgRdkREHItwJtGHeaYXQc5eJdAtSk43sWdnWOx8ZVNux10qmb74Y6+SCBZN0YaTWUhrkdA/DwE3jDdICbMy0LHrqNAJG+OcfmGRpT6uxCYkvLGIYvPw/1PAqyyaGPgDgi+F2tDsgh6P+DJOTs7ZIqGzP8zvThi63VYVjadm46MWfJveTQh0RNYy92k9hZq3y2gIx2GB87KxaFnmF8CXwDoyPKo0kgcvxB5fZdWclk2IMFDZ9RK5s497a/PRvH114hg8UThE+6m+oEq4xuHpaq+ltxGuLyl8ROcv+l0vPeew9ydIQSdJG9lZmho5TLbNA2/upRAsy2g8wHCIeOAOm7e+ltI8ICeHcOjFQnJwmuZtYxvOkZA4D0DFCzvYHA7wP+ELuTtthCEKURGETdTaYrY4efLEQn9zpYBr/pdEvTrRDoj3WKn4X4n+jfk3CydGDydSEhnhunWbcwJ7oSm1KB5WZI6RZYZ0gKdviBRWS0g/rYjy5Ve3xsGsltAp5eNg2bnYNICgjs3dua/ANCx3VsLwVZmnIdIMNE9bB0pFtQmCy315VrFNhhLUL7jaJskThn+/yaBLHV9+T/cpc2wrRPct5ahAh3DKChvGaZKdcz8OiKhQ22F6A9cTYBUI8zuYZ2momm5LFDvrFWqY8hDMpM74bAan3VhPj3tgMD4mTMGHZlrFlhEBJmuYroJOmPMoJKV0oMo3zHXWYKvsSd/I9BRSQv8O56Yt7FGZ6I5+JyjLumCjhzUF3iACP3R6rGJtnFUO0B6snYr6Mivm0vgmXpabBVfZtAxIkaZTkVT2Ru2eq9kxhs4jQgPW1ztYNB3EF7+W9sN9qrnkyBrFrusS1Pv6PtPxgRDBDrewFQSeDUxpoR+jvDy1DElchmxqnoSqOMz9XviNtIJFDRSAJIVoJKzNHMUs7A+mFhewlbYPQSZgw4gVYmaLfuSYtQttpYRtV2BrB4Jjeantf6qGX64XX8jCFNZV9vJ+gmYNVyM5qB8zpzVJM8EdPx1RxCEDGEwq9g67kBT8Hu7FXR6eZ88LxcHHgtUj67ZvS5z+92RRcQ+ZvBSCPzacW6MATrqIyRM8SPy127u7pqADQ5qH4+aV4i8jg2UYAvRH0a44Wz7pQ8Z6MgSl7cR0Q/Mc1IXE5+GdQ4Kc1XN8JPb0yjhxzwGv89652FpxR/51RsIJAvRm1VfWe+6wz3fNpo3leAGBTo9A8ucM4/rSmIcBTJSMxLUGcsSNjDzS+hUrsWmZRud7WscVcxZIWsQS7VSOh8chGbwTgZeg46bHRc4650yE9CRAbJRBEmQ9Vb8CZM2mwr2nbPbP2krBLD/rGy9/uSKcTceer99Jfy0d0baSdTD4KLUX/gkyK8/Sh14IxgfgrEG2e4N+HhJ+oZJf+AXYGu+Da9PqyiXX70BbDY0yvIIiMjPszj59LD8EN6K88Bs3mz5lYBw6OeOxDjxJA92bpEfjrO8vfUO6HSLoy8XxJIgfwRziQpZirwVUf2X1mCxlOuqrT8YbHw10xydSngJ4eDgqhL4664AC8sXPrXn0NTo7Btk8QuX+XZd+jgoigqSH8HT9wBjlPE1CJmmQfwOmJZA4VeQW/5JGpn3ScSjulCr+6ApB0HwPBAdAp3HEVHvzVJnlkXj6d9gLIOiLYU7f01fRQBHD0IPkU9dBJD1C5+rEAmm/pClr24KIMwBhMQ6dHHf/wNRUaHQTWf9jgAAAABJRU5ErkJggg==">
          <a:extLst>
            <a:ext uri="{FF2B5EF4-FFF2-40B4-BE49-F238E27FC236}">
              <a16:creationId xmlns:a16="http://schemas.microsoft.com/office/drawing/2014/main" id="{99DE9D4B-31C8-4D34-B088-E297B0E44E4D}"/>
            </a:ext>
          </a:extLst>
        </xdr:cNvPr>
        <xdr:cNvSpPr>
          <a:spLocks noChangeAspect="1" noChangeArrowheads="1"/>
        </xdr:cNvSpPr>
      </xdr:nvSpPr>
      <xdr:spPr bwMode="auto">
        <a:xfrm>
          <a:off x="409575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171524</xdr:rowOff>
    </xdr:from>
    <xdr:to>
      <xdr:col>3</xdr:col>
      <xdr:colOff>590104</xdr:colOff>
      <xdr:row>4</xdr:row>
      <xdr:rowOff>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319525-876D-45D0-BB87-9C77371AB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71524"/>
          <a:ext cx="3571429" cy="590476"/>
        </a:xfrm>
        <a:prstGeom prst="rect">
          <a:avLst/>
        </a:prstGeom>
      </xdr:spPr>
    </xdr:pic>
    <xdr:clientData/>
  </xdr:twoCellAnchor>
  <xdr:twoCellAnchor>
    <xdr:from>
      <xdr:col>1</xdr:col>
      <xdr:colOff>78957</xdr:colOff>
      <xdr:row>13</xdr:row>
      <xdr:rowOff>89714</xdr:rowOff>
    </xdr:from>
    <xdr:to>
      <xdr:col>3</xdr:col>
      <xdr:colOff>1374357</xdr:colOff>
      <xdr:row>28</xdr:row>
      <xdr:rowOff>32566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01CEC458-3F0C-4A10-8B9D-A9CED1BFAD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2157" y="2528114"/>
              <a:ext cx="4381500" cy="28003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DataVisor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2667-47F2-4714-870B-F58D37AF87AB}">
  <dimension ref="A1:S13"/>
  <sheetViews>
    <sheetView workbookViewId="0">
      <selection activeCell="B2" sqref="B2"/>
    </sheetView>
  </sheetViews>
  <sheetFormatPr baseColWidth="10" defaultColWidth="0" defaultRowHeight="16" zeroHeight="1" x14ac:dyDescent="0.2"/>
  <cols>
    <col min="1" max="1" width="3" customWidth="1"/>
    <col min="2" max="11" width="9.28515625" customWidth="1"/>
    <col min="12" max="12" width="22.5703125" customWidth="1"/>
    <col min="13" max="19" width="9.28515625" hidden="1" customWidth="1"/>
    <col min="16384" max="16384" width="0.14062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"/>
      <c r="B2" s="41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1"/>
      <c r="B3" s="42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">
      <c r="A4" s="1"/>
      <c r="B4" s="42" t="s">
        <v>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A5" s="1"/>
      <c r="B5" s="42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idden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idden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idden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idden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idden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idden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idden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</sheetData>
  <sheetProtection sheet="1" objects="1" scenario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17237-7DEC-4BB6-9FF4-00A1C08A439A}">
  <dimension ref="A1:AB1007"/>
  <sheetViews>
    <sheetView showGridLines="0" tabSelected="1" topLeftCell="A2" zoomScale="116" zoomScaleNormal="100" workbookViewId="0">
      <selection activeCell="C28" sqref="C28"/>
    </sheetView>
  </sheetViews>
  <sheetFormatPr baseColWidth="10" defaultColWidth="0" defaultRowHeight="0" customHeight="1" zeroHeight="1" x14ac:dyDescent="0.2"/>
  <cols>
    <col min="1" max="1" width="2.28515625" style="5" customWidth="1"/>
    <col min="2" max="2" width="2.42578125" style="21" customWidth="1"/>
    <col min="3" max="3" width="32.28515625" style="5" bestFit="1" customWidth="1"/>
    <col min="4" max="4" width="16.28515625" style="5" customWidth="1"/>
    <col min="5" max="5" width="1.140625" style="5" customWidth="1"/>
    <col min="6" max="6" width="11.28515625" style="5" customWidth="1"/>
    <col min="7" max="7" width="33.5703125" style="5" customWidth="1"/>
    <col min="8" max="8" width="1.28515625" style="3" customWidth="1"/>
    <col min="9" max="9" width="51.28515625" style="5" customWidth="1"/>
    <col min="10" max="10" width="2.28515625" style="5" hidden="1" customWidth="1"/>
    <col min="11" max="11" width="10.5703125" style="5" hidden="1" customWidth="1"/>
    <col min="12" max="12" width="11.42578125" style="5" hidden="1" customWidth="1"/>
    <col min="13" max="13" width="16.7109375" style="5" hidden="1" customWidth="1"/>
    <col min="14" max="14" width="15" style="5" hidden="1" customWidth="1"/>
    <col min="15" max="28" width="10.5703125" style="5" hidden="1" customWidth="1"/>
    <col min="29" max="16384" width="11.28515625" style="5" hidden="1"/>
  </cols>
  <sheetData>
    <row r="1" spans="1:15" ht="15" customHeight="1" x14ac:dyDescent="0.2">
      <c r="A1" s="3"/>
      <c r="B1" s="4"/>
      <c r="C1" s="3"/>
      <c r="D1" s="3"/>
      <c r="E1" s="3"/>
      <c r="F1" s="3"/>
      <c r="G1" s="3"/>
      <c r="I1" s="3"/>
      <c r="J1" s="3"/>
      <c r="K1" s="3"/>
      <c r="L1" s="3"/>
    </row>
    <row r="2" spans="1:15" ht="15" customHeight="1" x14ac:dyDescent="0.2">
      <c r="A2" s="3"/>
      <c r="B2" s="4"/>
      <c r="C2" s="3"/>
      <c r="D2" s="3"/>
      <c r="E2" s="3"/>
      <c r="F2" s="3"/>
      <c r="G2" s="3"/>
      <c r="I2" s="3"/>
      <c r="J2" s="3"/>
      <c r="K2" s="3"/>
      <c r="L2" s="3"/>
    </row>
    <row r="3" spans="1:15" ht="15" customHeight="1" x14ac:dyDescent="0.2">
      <c r="A3" s="3"/>
      <c r="B3" s="4"/>
      <c r="C3" s="3"/>
      <c r="D3" s="3"/>
      <c r="E3" s="3"/>
      <c r="F3" s="3"/>
      <c r="G3" s="3"/>
      <c r="I3" s="3"/>
      <c r="J3" s="3"/>
      <c r="K3" s="3"/>
      <c r="L3" s="3"/>
    </row>
    <row r="4" spans="1:15" ht="15" customHeight="1" x14ac:dyDescent="0.2">
      <c r="A4" s="3"/>
      <c r="B4" s="4"/>
      <c r="C4" s="3"/>
      <c r="D4" s="3"/>
      <c r="E4" s="3"/>
      <c r="F4" s="3"/>
      <c r="G4" s="3"/>
      <c r="I4" s="3"/>
      <c r="J4" s="3"/>
      <c r="K4" s="3"/>
      <c r="L4" s="3"/>
    </row>
    <row r="5" spans="1:15" ht="15" customHeight="1" x14ac:dyDescent="0.2">
      <c r="A5" s="3"/>
      <c r="B5" s="4"/>
      <c r="C5" s="3"/>
      <c r="D5" s="3"/>
      <c r="E5" s="3"/>
      <c r="F5" s="3"/>
      <c r="G5" s="3"/>
      <c r="I5" s="6"/>
      <c r="J5" s="6"/>
      <c r="K5" s="3"/>
      <c r="L5" s="3"/>
      <c r="M5" s="3"/>
      <c r="N5" s="3"/>
      <c r="O5" s="3"/>
    </row>
    <row r="6" spans="1:15" ht="21" x14ac:dyDescent="0.25">
      <c r="A6" s="3"/>
      <c r="B6" s="57" t="s">
        <v>9</v>
      </c>
      <c r="C6" s="57"/>
      <c r="D6" s="57"/>
      <c r="E6" s="3"/>
      <c r="F6" s="57" t="s">
        <v>0</v>
      </c>
      <c r="G6" s="57"/>
      <c r="H6" s="7"/>
      <c r="I6" s="26" t="s">
        <v>10</v>
      </c>
      <c r="J6" s="25"/>
      <c r="L6" s="3"/>
      <c r="M6" s="3"/>
      <c r="N6" s="3"/>
      <c r="O6" s="3"/>
    </row>
    <row r="7" spans="1:15" ht="6" customHeight="1" x14ac:dyDescent="0.2">
      <c r="A7" s="3"/>
      <c r="B7" s="7"/>
      <c r="C7" s="7"/>
      <c r="D7" s="7" t="s">
        <v>20</v>
      </c>
      <c r="E7" s="3"/>
      <c r="F7" s="8"/>
      <c r="G7" s="3"/>
      <c r="I7" s="6"/>
      <c r="J7" s="6"/>
      <c r="K7" s="3"/>
      <c r="L7" s="3"/>
      <c r="M7" s="3"/>
      <c r="N7" s="3"/>
      <c r="O7" s="3"/>
    </row>
    <row r="8" spans="1:15" ht="15.75" customHeight="1" x14ac:dyDescent="0.2">
      <c r="A8" s="3"/>
      <c r="B8" s="9" t="s">
        <v>1</v>
      </c>
      <c r="C8" s="10" t="s">
        <v>2</v>
      </c>
      <c r="D8" s="39">
        <f>F11*F9*F26*F10</f>
        <v>1200000</v>
      </c>
      <c r="E8" s="3"/>
      <c r="F8" s="58" t="s">
        <v>17</v>
      </c>
      <c r="G8" s="58"/>
      <c r="H8" s="11"/>
      <c r="I8" s="34"/>
      <c r="J8" s="29"/>
      <c r="M8" s="17">
        <f>+D19</f>
        <v>1200000</v>
      </c>
      <c r="N8" s="3"/>
      <c r="O8" s="3"/>
    </row>
    <row r="9" spans="1:15" ht="15.75" customHeight="1" x14ac:dyDescent="0.2">
      <c r="A9" s="3"/>
      <c r="B9" s="9" t="s">
        <v>3</v>
      </c>
      <c r="C9" s="10" t="s">
        <v>21</v>
      </c>
      <c r="D9" s="39">
        <f>F19*F27*F9*F10*F26</f>
        <v>640000</v>
      </c>
      <c r="E9" s="3"/>
      <c r="F9" s="43">
        <v>500000</v>
      </c>
      <c r="G9" s="28" t="s">
        <v>29</v>
      </c>
      <c r="H9" s="12"/>
      <c r="I9" s="22" t="s">
        <v>40</v>
      </c>
      <c r="J9" s="3"/>
      <c r="M9" s="17">
        <f>+M8+D20</f>
        <v>560000</v>
      </c>
      <c r="N9" s="3"/>
      <c r="O9" s="3"/>
    </row>
    <row r="10" spans="1:15" ht="15.75" customHeight="1" x14ac:dyDescent="0.2">
      <c r="A10" s="3"/>
      <c r="B10" s="9" t="s">
        <v>1</v>
      </c>
      <c r="C10" s="10" t="s">
        <v>6</v>
      </c>
      <c r="D10" s="40">
        <f>F9/F12*F23*F28*F22</f>
        <v>900000</v>
      </c>
      <c r="E10" s="3"/>
      <c r="F10" s="44">
        <v>0.02</v>
      </c>
      <c r="G10" s="28" t="s">
        <v>30</v>
      </c>
      <c r="H10" s="12"/>
      <c r="I10" s="22" t="s">
        <v>41</v>
      </c>
      <c r="J10" s="3"/>
      <c r="M10" s="17" t="e">
        <f>+M9+#REF!</f>
        <v>#REF!</v>
      </c>
      <c r="N10" s="3"/>
      <c r="O10" s="3"/>
    </row>
    <row r="11" spans="1:15" ht="15.75" customHeight="1" thickBot="1" x14ac:dyDescent="0.25">
      <c r="A11" s="3"/>
      <c r="B11" s="6"/>
      <c r="C11" s="6"/>
      <c r="D11" s="38"/>
      <c r="E11" s="3"/>
      <c r="F11" s="45">
        <v>300</v>
      </c>
      <c r="G11" s="28" t="s">
        <v>22</v>
      </c>
      <c r="H11" s="12"/>
      <c r="I11" s="22" t="s">
        <v>42</v>
      </c>
      <c r="J11" s="3"/>
      <c r="M11" s="17" t="e">
        <f>+M10+#REF!</f>
        <v>#REF!</v>
      </c>
      <c r="N11" s="3"/>
      <c r="O11" s="3"/>
    </row>
    <row r="12" spans="1:15" ht="15.75" customHeight="1" x14ac:dyDescent="0.2">
      <c r="A12" s="3"/>
      <c r="B12" s="59" t="s">
        <v>8</v>
      </c>
      <c r="C12" s="61" t="s">
        <v>43</v>
      </c>
      <c r="D12" s="63">
        <f>D8-D9+D10</f>
        <v>1460000</v>
      </c>
      <c r="E12" s="14"/>
      <c r="F12" s="46">
        <v>0.2</v>
      </c>
      <c r="G12" s="23" t="s">
        <v>31</v>
      </c>
      <c r="H12" s="12"/>
      <c r="I12" s="22" t="s">
        <v>32</v>
      </c>
      <c r="J12" s="3"/>
      <c r="M12" s="17" t="e">
        <f>+M11</f>
        <v>#REF!</v>
      </c>
      <c r="N12" s="3"/>
      <c r="O12" s="3"/>
    </row>
    <row r="13" spans="1:15" ht="15.75" customHeight="1" thickBot="1" x14ac:dyDescent="0.25">
      <c r="A13" s="3"/>
      <c r="B13" s="60"/>
      <c r="C13" s="62"/>
      <c r="D13" s="64"/>
      <c r="E13" s="3"/>
      <c r="F13" s="28"/>
      <c r="G13" s="28"/>
      <c r="H13" s="6"/>
      <c r="J13" s="3"/>
      <c r="K13" s="3"/>
      <c r="L13" s="15"/>
      <c r="M13" s="15"/>
      <c r="N13" s="3"/>
      <c r="O13" s="3"/>
    </row>
    <row r="14" spans="1:15" ht="15.75" customHeight="1" x14ac:dyDescent="0.2">
      <c r="A14" s="3"/>
      <c r="B14" s="9"/>
      <c r="C14" s="6"/>
      <c r="D14" s="13"/>
      <c r="E14" s="3"/>
      <c r="F14" s="37"/>
      <c r="G14" s="23"/>
      <c r="H14" s="6"/>
      <c r="I14" s="24"/>
      <c r="J14" s="3"/>
      <c r="K14" s="3"/>
      <c r="L14" s="3"/>
      <c r="M14" s="16"/>
      <c r="N14" s="3"/>
      <c r="O14" s="3"/>
    </row>
    <row r="15" spans="1:15" ht="15.75" customHeight="1" x14ac:dyDescent="0.2">
      <c r="A15" s="3"/>
      <c r="B15" s="6"/>
      <c r="C15" s="6"/>
      <c r="D15" s="6"/>
      <c r="E15" s="3"/>
      <c r="F15" s="58" t="s">
        <v>4</v>
      </c>
      <c r="G15" s="58"/>
      <c r="H15" s="11"/>
      <c r="I15" s="34"/>
      <c r="J15" s="3"/>
      <c r="K15" s="3"/>
      <c r="L15" s="3"/>
      <c r="M15" s="3"/>
      <c r="N15" s="3"/>
      <c r="O15" s="3"/>
    </row>
    <row r="16" spans="1:15" ht="15.75" customHeight="1" x14ac:dyDescent="0.2">
      <c r="A16" s="3"/>
      <c r="B16" s="6"/>
      <c r="C16" s="6"/>
      <c r="D16" s="6"/>
      <c r="E16" s="3"/>
      <c r="F16" s="45">
        <v>2000</v>
      </c>
      <c r="G16" s="12" t="s">
        <v>5</v>
      </c>
      <c r="H16" s="12"/>
      <c r="I16" s="22" t="s">
        <v>15</v>
      </c>
      <c r="J16" s="3"/>
      <c r="K16" s="3"/>
      <c r="L16" s="3"/>
      <c r="M16" s="3"/>
      <c r="N16" s="3"/>
      <c r="O16" s="3"/>
    </row>
    <row r="17" spans="1:15" ht="15.75" customHeight="1" x14ac:dyDescent="0.2">
      <c r="A17" s="3"/>
      <c r="B17" s="4"/>
      <c r="C17" s="3"/>
      <c r="D17" s="17"/>
      <c r="E17" s="3"/>
      <c r="F17" s="47">
        <v>2</v>
      </c>
      <c r="G17" s="12" t="s">
        <v>39</v>
      </c>
      <c r="H17" s="12"/>
      <c r="I17" s="22" t="s">
        <v>11</v>
      </c>
      <c r="J17" s="3"/>
      <c r="K17" s="3"/>
      <c r="L17" s="3"/>
      <c r="M17" s="3"/>
      <c r="N17" s="3"/>
      <c r="O17" s="3"/>
    </row>
    <row r="18" spans="1:15" ht="15.75" customHeight="1" x14ac:dyDescent="0.2">
      <c r="A18" s="3"/>
      <c r="B18" s="4"/>
      <c r="C18" s="3"/>
      <c r="D18" s="36"/>
      <c r="E18" s="32"/>
      <c r="F18" s="46">
        <v>0.02</v>
      </c>
      <c r="G18" s="12" t="s">
        <v>16</v>
      </c>
      <c r="H18" s="12"/>
      <c r="I18" s="22" t="s">
        <v>12</v>
      </c>
      <c r="J18" s="3"/>
      <c r="K18" s="3"/>
      <c r="L18" s="3"/>
      <c r="M18" s="3"/>
      <c r="N18" s="3"/>
      <c r="O18" s="3"/>
    </row>
    <row r="19" spans="1:15" ht="15.75" customHeight="1" x14ac:dyDescent="0.2">
      <c r="A19" s="3"/>
      <c r="B19" s="4"/>
      <c r="C19" s="27" t="str">
        <f>+C8</f>
        <v>Fraud Loss Savings</v>
      </c>
      <c r="D19" s="33">
        <f>D8</f>
        <v>1200000</v>
      </c>
      <c r="E19" s="32"/>
      <c r="F19" s="55">
        <f>F16*F18*F17</f>
        <v>80</v>
      </c>
      <c r="G19" s="53"/>
      <c r="H19" s="53"/>
      <c r="I19" s="54"/>
      <c r="J19" s="3"/>
      <c r="K19" s="3"/>
      <c r="L19" s="3"/>
      <c r="M19" s="3"/>
      <c r="N19" s="3"/>
      <c r="O19" s="3"/>
    </row>
    <row r="20" spans="1:15" ht="15.75" customHeight="1" x14ac:dyDescent="0.2">
      <c r="A20" s="3"/>
      <c r="B20" s="4"/>
      <c r="C20" s="27" t="s">
        <v>27</v>
      </c>
      <c r="D20" s="33">
        <f>-D9</f>
        <v>-640000</v>
      </c>
      <c r="E20" s="32"/>
      <c r="F20" s="18"/>
      <c r="G20" s="6"/>
      <c r="H20" s="6"/>
      <c r="I20" s="22"/>
      <c r="J20" s="3"/>
      <c r="K20" s="3"/>
      <c r="L20" s="3"/>
      <c r="M20" s="3"/>
      <c r="N20" s="3"/>
      <c r="O20" s="3"/>
    </row>
    <row r="21" spans="1:15" ht="15.75" customHeight="1" x14ac:dyDescent="0.2">
      <c r="A21" s="3"/>
      <c r="B21" s="4"/>
      <c r="C21" s="27" t="s">
        <v>28</v>
      </c>
      <c r="D21" s="33">
        <f>+D10</f>
        <v>900000</v>
      </c>
      <c r="E21" s="32"/>
      <c r="F21" s="56" t="s">
        <v>7</v>
      </c>
      <c r="G21" s="56"/>
      <c r="H21" s="11"/>
      <c r="I21" s="56"/>
      <c r="J21" s="56"/>
      <c r="K21" s="3"/>
      <c r="L21" s="3"/>
      <c r="M21" s="3"/>
      <c r="N21" s="3"/>
      <c r="O21" s="3"/>
    </row>
    <row r="22" spans="1:15" ht="15.75" customHeight="1" x14ac:dyDescent="0.2">
      <c r="A22" s="3"/>
      <c r="B22" s="3"/>
      <c r="C22" s="27" t="s">
        <v>26</v>
      </c>
      <c r="D22" s="33">
        <f>D19+D20+D21</f>
        <v>1460000</v>
      </c>
      <c r="E22" s="32"/>
      <c r="F22" s="48">
        <v>20</v>
      </c>
      <c r="G22" s="12" t="s">
        <v>23</v>
      </c>
      <c r="H22" s="12"/>
      <c r="I22" s="22" t="s">
        <v>37</v>
      </c>
      <c r="J22" s="3"/>
      <c r="K22" s="3"/>
      <c r="L22" s="3"/>
      <c r="M22" s="3"/>
      <c r="N22" s="3"/>
      <c r="O22" s="3"/>
    </row>
    <row r="23" spans="1:15" ht="15.75" customHeight="1" x14ac:dyDescent="0.2">
      <c r="A23" s="3"/>
      <c r="B23" s="3"/>
      <c r="E23" s="32"/>
      <c r="F23" s="49">
        <v>4.4999999999999998E-2</v>
      </c>
      <c r="G23" s="12" t="s">
        <v>19</v>
      </c>
      <c r="H23" s="12"/>
      <c r="I23" s="22" t="s">
        <v>38</v>
      </c>
      <c r="J23" s="3"/>
      <c r="K23" s="3"/>
      <c r="L23" s="3"/>
      <c r="M23" s="3"/>
      <c r="N23" s="3"/>
      <c r="O23" s="3"/>
    </row>
    <row r="24" spans="1:15" ht="15.75" customHeight="1" x14ac:dyDescent="0.2">
      <c r="A24" s="3"/>
      <c r="B24" s="3"/>
      <c r="C24" s="3"/>
      <c r="D24" s="3"/>
      <c r="E24" s="32"/>
      <c r="F24" s="6"/>
      <c r="G24" s="6"/>
      <c r="H24" s="6"/>
      <c r="I24" s="22"/>
      <c r="J24" s="3"/>
      <c r="K24" s="3"/>
      <c r="L24" s="3"/>
      <c r="M24" s="3"/>
      <c r="N24" s="3"/>
      <c r="O24" s="3"/>
    </row>
    <row r="25" spans="1:15" ht="15.75" customHeight="1" x14ac:dyDescent="0.2">
      <c r="A25" s="3"/>
      <c r="B25" s="3"/>
      <c r="C25" s="3"/>
      <c r="D25" s="3"/>
      <c r="E25" s="3"/>
      <c r="F25" s="56" t="s">
        <v>18</v>
      </c>
      <c r="G25" s="56"/>
      <c r="H25" s="11"/>
      <c r="I25" s="30"/>
      <c r="J25" s="31"/>
      <c r="K25" s="3"/>
      <c r="L25" s="3"/>
      <c r="M25" s="3"/>
      <c r="N25" s="3"/>
      <c r="O25" s="3"/>
    </row>
    <row r="26" spans="1:15" ht="15.75" customHeight="1" x14ac:dyDescent="0.2">
      <c r="A26" s="3"/>
      <c r="B26" s="3"/>
      <c r="C26" s="3"/>
      <c r="D26" s="3"/>
      <c r="E26" s="3"/>
      <c r="F26" s="50">
        <v>0.4</v>
      </c>
      <c r="G26" s="12" t="s">
        <v>33</v>
      </c>
      <c r="H26" s="12"/>
      <c r="I26" s="22" t="s">
        <v>34</v>
      </c>
      <c r="J26" s="3"/>
      <c r="K26" s="3"/>
      <c r="L26" s="15"/>
      <c r="M26" s="15"/>
      <c r="N26" s="20"/>
      <c r="O26" s="3"/>
    </row>
    <row r="27" spans="1:15" ht="15.75" customHeight="1" x14ac:dyDescent="0.2">
      <c r="A27" s="3"/>
      <c r="B27" s="3"/>
      <c r="C27" s="3"/>
      <c r="D27" s="3"/>
      <c r="E27" s="3"/>
      <c r="F27" s="51">
        <v>2</v>
      </c>
      <c r="G27" s="12" t="s">
        <v>24</v>
      </c>
      <c r="H27" s="12"/>
      <c r="I27" s="22" t="s">
        <v>35</v>
      </c>
      <c r="J27" s="3"/>
      <c r="K27" s="3"/>
      <c r="L27" s="15"/>
      <c r="M27" s="15"/>
      <c r="N27" s="3"/>
      <c r="O27" s="3"/>
    </row>
    <row r="28" spans="1:15" ht="15.75" customHeight="1" x14ac:dyDescent="0.2">
      <c r="A28" s="3"/>
      <c r="B28" s="4"/>
      <c r="C28" s="3"/>
      <c r="D28" s="3"/>
      <c r="E28" s="3"/>
      <c r="F28" s="52">
        <v>0.4</v>
      </c>
      <c r="G28" s="12" t="s">
        <v>25</v>
      </c>
      <c r="H28" s="12"/>
      <c r="I28" s="22" t="s">
        <v>36</v>
      </c>
      <c r="J28" s="3"/>
      <c r="K28" s="3"/>
      <c r="L28" s="15"/>
      <c r="M28" s="3"/>
      <c r="N28" s="3"/>
      <c r="O28" s="3"/>
    </row>
    <row r="29" spans="1:15" ht="15.75" customHeight="1" x14ac:dyDescent="0.2">
      <c r="A29" s="3"/>
      <c r="B29" s="4"/>
      <c r="C29" s="3"/>
      <c r="D29" s="3"/>
      <c r="E29" s="3"/>
      <c r="F29" s="12"/>
      <c r="G29" s="12"/>
      <c r="H29" s="12"/>
      <c r="I29" s="2"/>
      <c r="J29" s="3"/>
      <c r="K29" s="3"/>
      <c r="L29" s="15"/>
      <c r="M29" s="19"/>
      <c r="N29" s="3"/>
      <c r="O29" s="3"/>
    </row>
    <row r="30" spans="1:15" ht="15.75" customHeight="1" x14ac:dyDescent="0.2">
      <c r="A30" s="3"/>
      <c r="B30" s="4"/>
      <c r="C30" s="3"/>
      <c r="D30" s="3"/>
      <c r="E30" s="3"/>
      <c r="F30" s="12"/>
      <c r="G30" s="12"/>
      <c r="H30" s="12"/>
      <c r="I30" s="2"/>
      <c r="J30" s="3"/>
      <c r="K30" s="3"/>
      <c r="L30" s="3"/>
      <c r="M30" s="3"/>
      <c r="N30" s="3"/>
      <c r="O30" s="3"/>
    </row>
    <row r="31" spans="1:15" ht="15.75" customHeight="1" x14ac:dyDescent="0.2">
      <c r="A31" s="3"/>
      <c r="B31" s="4"/>
      <c r="C31" s="3"/>
      <c r="D31" s="3"/>
      <c r="E31" s="3"/>
      <c r="F31" s="35"/>
      <c r="G31" s="35"/>
      <c r="H31" s="12"/>
      <c r="I31" s="2"/>
      <c r="J31" s="3"/>
      <c r="K31" s="3"/>
      <c r="L31" s="15"/>
      <c r="M31" s="3"/>
      <c r="N31" s="3"/>
      <c r="O31" s="3"/>
    </row>
    <row r="32" spans="1:15" ht="15.75" customHeight="1" x14ac:dyDescent="0.2">
      <c r="A32" s="3"/>
      <c r="B32" s="4"/>
      <c r="C32" s="3"/>
      <c r="D32" s="3"/>
      <c r="E32" s="3"/>
      <c r="F32" s="3"/>
      <c r="G32" s="3"/>
      <c r="I32" s="3"/>
      <c r="J32" s="3"/>
      <c r="K32" s="3"/>
      <c r="L32" s="3"/>
      <c r="M32" s="3"/>
      <c r="N32" s="3"/>
      <c r="O32" s="3"/>
    </row>
    <row r="33" spans="1:15" ht="15.75" hidden="1" customHeight="1" x14ac:dyDescent="0.2">
      <c r="A33" s="3"/>
      <c r="B33" s="4"/>
      <c r="C33" s="3"/>
      <c r="D33" s="3"/>
      <c r="E33" s="3"/>
      <c r="I33" s="3"/>
      <c r="J33" s="3"/>
      <c r="K33" s="3"/>
      <c r="L33" s="3"/>
      <c r="M33" s="3"/>
      <c r="N33" s="3"/>
      <c r="O33" s="3"/>
    </row>
    <row r="34" spans="1:15" ht="15.75" hidden="1" customHeight="1" x14ac:dyDescent="0.2">
      <c r="A34" s="3"/>
      <c r="B34" s="4"/>
      <c r="C34" s="3"/>
      <c r="D34" s="3"/>
      <c r="E34" s="3"/>
      <c r="J34" s="3"/>
      <c r="K34" s="3"/>
      <c r="L34" s="3"/>
      <c r="M34" s="3"/>
      <c r="N34" s="3"/>
      <c r="O34" s="3"/>
    </row>
    <row r="35" spans="1:15" ht="15.75" hidden="1" customHeight="1" x14ac:dyDescent="0.2">
      <c r="D35" s="3"/>
      <c r="E35" s="3"/>
      <c r="J35" s="3"/>
      <c r="K35" s="3"/>
      <c r="L35" s="3"/>
      <c r="M35" s="3"/>
      <c r="N35" s="3"/>
      <c r="O35" s="3"/>
    </row>
    <row r="36" spans="1:15" ht="15.75" hidden="1" customHeight="1" x14ac:dyDescent="0.2">
      <c r="D36" s="3"/>
      <c r="E36" s="3"/>
    </row>
    <row r="37" spans="1:15" ht="15.75" hidden="1" customHeight="1" x14ac:dyDescent="0.2">
      <c r="D37" s="3"/>
      <c r="E37" s="3"/>
    </row>
    <row r="38" spans="1:15" ht="15.75" hidden="1" customHeight="1" x14ac:dyDescent="0.2">
      <c r="D38" s="3"/>
      <c r="E38" s="3"/>
    </row>
    <row r="39" spans="1:15" ht="15.75" hidden="1" customHeight="1" x14ac:dyDescent="0.2"/>
    <row r="40" spans="1:15" ht="15.75" hidden="1" customHeight="1" x14ac:dyDescent="0.2"/>
    <row r="41" spans="1:15" ht="15.75" hidden="1" customHeight="1" x14ac:dyDescent="0.2"/>
    <row r="42" spans="1:15" ht="15.75" hidden="1" customHeight="1" x14ac:dyDescent="0.2"/>
    <row r="43" spans="1:15" ht="15.75" hidden="1" customHeight="1" x14ac:dyDescent="0.2"/>
    <row r="44" spans="1:15" ht="15.75" hidden="1" customHeight="1" x14ac:dyDescent="0.2"/>
    <row r="45" spans="1:15" ht="15.75" hidden="1" customHeight="1" x14ac:dyDescent="0.2"/>
    <row r="46" spans="1:15" ht="15.75" hidden="1" customHeight="1" x14ac:dyDescent="0.2"/>
    <row r="47" spans="1:15" ht="15.75" hidden="1" customHeight="1" x14ac:dyDescent="0.2"/>
    <row r="48" spans="1:15" ht="15.75" hidden="1" customHeight="1" x14ac:dyDescent="0.2"/>
    <row r="49" ht="15.75" hidden="1" customHeight="1" x14ac:dyDescent="0.2"/>
    <row r="50" ht="15.75" hidden="1" customHeight="1" x14ac:dyDescent="0.2"/>
    <row r="51" ht="15.75" hidden="1" customHeight="1" x14ac:dyDescent="0.2"/>
    <row r="52" ht="15.75" hidden="1" customHeight="1" x14ac:dyDescent="0.2"/>
    <row r="53" ht="15.75" hidden="1" customHeight="1" x14ac:dyDescent="0.2"/>
    <row r="54" ht="15.75" hidden="1" customHeight="1" x14ac:dyDescent="0.2"/>
    <row r="55" ht="15.75" hidden="1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hidden="1" customHeight="1" x14ac:dyDescent="0.2"/>
    <row r="63" ht="15.75" hidden="1" customHeight="1" x14ac:dyDescent="0.2"/>
    <row r="64" ht="15.75" hidden="1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hidden="1" customHeight="1" x14ac:dyDescent="0.2"/>
    <row r="87" ht="15.75" hidden="1" customHeight="1" x14ac:dyDescent="0.2"/>
    <row r="88" ht="15.75" hidden="1" customHeight="1" x14ac:dyDescent="0.2"/>
    <row r="89" ht="15.75" hidden="1" customHeight="1" x14ac:dyDescent="0.2"/>
    <row r="90" ht="15.75" hidden="1" customHeight="1" x14ac:dyDescent="0.2"/>
    <row r="91" ht="15.75" hidden="1" customHeight="1" x14ac:dyDescent="0.2"/>
    <row r="92" ht="15.75" hidden="1" customHeight="1" x14ac:dyDescent="0.2"/>
    <row r="93" ht="15.75" hidden="1" customHeight="1" x14ac:dyDescent="0.2"/>
    <row r="94" ht="15.75" hidden="1" customHeight="1" x14ac:dyDescent="0.2"/>
    <row r="95" ht="15.75" hidden="1" customHeight="1" x14ac:dyDescent="0.2"/>
    <row r="96" ht="15.75" hidden="1" customHeight="1" x14ac:dyDescent="0.2"/>
    <row r="97" ht="15.75" hidden="1" customHeight="1" x14ac:dyDescent="0.2"/>
    <row r="98" ht="15.75" hidden="1" customHeight="1" x14ac:dyDescent="0.2"/>
    <row r="99" ht="15.75" hidden="1" customHeight="1" x14ac:dyDescent="0.2"/>
    <row r="100" ht="15.75" hidden="1" customHeight="1" x14ac:dyDescent="0.2"/>
    <row r="101" ht="15.75" hidden="1" customHeight="1" x14ac:dyDescent="0.2"/>
    <row r="102" ht="15.75" hidden="1" customHeight="1" x14ac:dyDescent="0.2"/>
    <row r="103" ht="15.75" hidden="1" customHeight="1" x14ac:dyDescent="0.2"/>
    <row r="104" ht="15.75" hidden="1" customHeight="1" x14ac:dyDescent="0.2"/>
    <row r="105" ht="15.75" hidden="1" customHeight="1" x14ac:dyDescent="0.2"/>
    <row r="106" ht="15.75" hidden="1" customHeight="1" x14ac:dyDescent="0.2"/>
    <row r="107" ht="15.75" hidden="1" customHeight="1" x14ac:dyDescent="0.2"/>
    <row r="108" ht="15.75" hidden="1" customHeight="1" x14ac:dyDescent="0.2"/>
    <row r="109" ht="15.75" hidden="1" customHeight="1" x14ac:dyDescent="0.2"/>
    <row r="110" ht="15.75" hidden="1" customHeight="1" x14ac:dyDescent="0.2"/>
    <row r="111" ht="15.75" hidden="1" customHeight="1" x14ac:dyDescent="0.2"/>
    <row r="112" ht="15.75" hidden="1" customHeight="1" x14ac:dyDescent="0.2"/>
    <row r="113" ht="15.75" hidden="1" customHeight="1" x14ac:dyDescent="0.2"/>
    <row r="114" ht="15.75" hidden="1" customHeight="1" x14ac:dyDescent="0.2"/>
    <row r="115" ht="15.75" hidden="1" customHeight="1" x14ac:dyDescent="0.2"/>
    <row r="116" ht="15.75" hidden="1" customHeight="1" x14ac:dyDescent="0.2"/>
    <row r="117" ht="15.75" hidden="1" customHeight="1" x14ac:dyDescent="0.2"/>
    <row r="118" ht="15.75" hidden="1" customHeight="1" x14ac:dyDescent="0.2"/>
    <row r="119" ht="15.75" hidden="1" customHeight="1" x14ac:dyDescent="0.2"/>
    <row r="120" ht="15.75" hidden="1" customHeight="1" x14ac:dyDescent="0.2"/>
    <row r="121" ht="15.75" hidden="1" customHeight="1" x14ac:dyDescent="0.2"/>
    <row r="122" ht="15.75" hidden="1" customHeight="1" x14ac:dyDescent="0.2"/>
    <row r="123" ht="15.75" hidden="1" customHeight="1" x14ac:dyDescent="0.2"/>
    <row r="124" ht="15.75" hidden="1" customHeight="1" x14ac:dyDescent="0.2"/>
    <row r="125" ht="15.75" hidden="1" customHeight="1" x14ac:dyDescent="0.2"/>
    <row r="126" ht="15.75" hidden="1" customHeight="1" x14ac:dyDescent="0.2"/>
    <row r="127" ht="15.75" hidden="1" customHeight="1" x14ac:dyDescent="0.2"/>
    <row r="128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  <row r="157" ht="15.75" hidden="1" customHeight="1" x14ac:dyDescent="0.2"/>
    <row r="158" ht="15.75" hidden="1" customHeight="1" x14ac:dyDescent="0.2"/>
    <row r="159" ht="15.75" hidden="1" customHeight="1" x14ac:dyDescent="0.2"/>
    <row r="160" ht="15.75" hidden="1" customHeight="1" x14ac:dyDescent="0.2"/>
    <row r="161" ht="15.75" hidden="1" customHeight="1" x14ac:dyDescent="0.2"/>
    <row r="162" ht="15.75" hidden="1" customHeight="1" x14ac:dyDescent="0.2"/>
    <row r="163" ht="15.75" hidden="1" customHeight="1" x14ac:dyDescent="0.2"/>
    <row r="164" ht="15.75" hidden="1" customHeight="1" x14ac:dyDescent="0.2"/>
    <row r="165" ht="15.75" hidden="1" customHeight="1" x14ac:dyDescent="0.2"/>
    <row r="166" ht="15.75" hidden="1" customHeight="1" x14ac:dyDescent="0.2"/>
    <row r="167" ht="15.75" hidden="1" customHeight="1" x14ac:dyDescent="0.2"/>
    <row r="168" ht="15.75" hidden="1" customHeight="1" x14ac:dyDescent="0.2"/>
    <row r="169" ht="15.75" hidden="1" customHeight="1" x14ac:dyDescent="0.2"/>
    <row r="170" ht="15.75" hidden="1" customHeight="1" x14ac:dyDescent="0.2"/>
    <row r="171" ht="15.75" hidden="1" customHeight="1" x14ac:dyDescent="0.2"/>
    <row r="172" ht="15.75" hidden="1" customHeight="1" x14ac:dyDescent="0.2"/>
    <row r="173" ht="15.75" hidden="1" customHeight="1" x14ac:dyDescent="0.2"/>
    <row r="174" ht="15.75" hidden="1" customHeight="1" x14ac:dyDescent="0.2"/>
    <row r="175" ht="15.75" hidden="1" customHeight="1" x14ac:dyDescent="0.2"/>
    <row r="176" ht="15.75" hidden="1" customHeight="1" x14ac:dyDescent="0.2"/>
    <row r="177" ht="15.75" hidden="1" customHeight="1" x14ac:dyDescent="0.2"/>
    <row r="178" ht="15.75" hidden="1" customHeight="1" x14ac:dyDescent="0.2"/>
    <row r="179" ht="15.75" hidden="1" customHeight="1" x14ac:dyDescent="0.2"/>
    <row r="180" ht="15.75" hidden="1" customHeight="1" x14ac:dyDescent="0.2"/>
    <row r="181" ht="15.75" hidden="1" customHeight="1" x14ac:dyDescent="0.2"/>
    <row r="182" ht="15.75" hidden="1" customHeight="1" x14ac:dyDescent="0.2"/>
    <row r="183" ht="15.75" hidden="1" customHeight="1" x14ac:dyDescent="0.2"/>
    <row r="184" ht="15.75" hidden="1" customHeight="1" x14ac:dyDescent="0.2"/>
    <row r="185" ht="15.75" hidden="1" customHeight="1" x14ac:dyDescent="0.2"/>
    <row r="186" ht="15.75" hidden="1" customHeight="1" x14ac:dyDescent="0.2"/>
    <row r="187" ht="15.75" hidden="1" customHeight="1" x14ac:dyDescent="0.2"/>
    <row r="188" ht="15.75" hidden="1" customHeight="1" x14ac:dyDescent="0.2"/>
    <row r="189" ht="15.75" hidden="1" customHeight="1" x14ac:dyDescent="0.2"/>
    <row r="190" ht="15.75" hidden="1" customHeight="1" x14ac:dyDescent="0.2"/>
    <row r="191" ht="15.75" hidden="1" customHeight="1" x14ac:dyDescent="0.2"/>
    <row r="192" ht="15.75" hidden="1" customHeight="1" x14ac:dyDescent="0.2"/>
    <row r="193" ht="15.75" hidden="1" customHeight="1" x14ac:dyDescent="0.2"/>
    <row r="194" ht="15.75" hidden="1" customHeight="1" x14ac:dyDescent="0.2"/>
    <row r="195" ht="15.75" hidden="1" customHeight="1" x14ac:dyDescent="0.2"/>
    <row r="196" ht="15.75" hidden="1" customHeight="1" x14ac:dyDescent="0.2"/>
    <row r="197" ht="15.75" hidden="1" customHeight="1" x14ac:dyDescent="0.2"/>
    <row r="198" ht="15.75" hidden="1" customHeight="1" x14ac:dyDescent="0.2"/>
    <row r="199" ht="15.75" hidden="1" customHeight="1" x14ac:dyDescent="0.2"/>
    <row r="200" ht="15.75" hidden="1" customHeight="1" x14ac:dyDescent="0.2"/>
    <row r="201" ht="15.75" hidden="1" customHeight="1" x14ac:dyDescent="0.2"/>
    <row r="202" ht="15.75" hidden="1" customHeight="1" x14ac:dyDescent="0.2"/>
    <row r="203" ht="15.75" hidden="1" customHeight="1" x14ac:dyDescent="0.2"/>
    <row r="204" ht="15.75" hidden="1" customHeight="1" x14ac:dyDescent="0.2"/>
    <row r="205" ht="15.75" hidden="1" customHeight="1" x14ac:dyDescent="0.2"/>
    <row r="206" ht="15.75" hidden="1" customHeight="1" x14ac:dyDescent="0.2"/>
    <row r="207" ht="15.75" hidden="1" customHeight="1" x14ac:dyDescent="0.2"/>
    <row r="208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.75" hidden="1" customHeight="1" x14ac:dyDescent="0.2"/>
    <row r="1002" ht="15.75" hidden="1" customHeight="1" x14ac:dyDescent="0.2"/>
    <row r="1003" ht="15.75" hidden="1" customHeight="1" x14ac:dyDescent="0.2"/>
    <row r="1004" ht="15.75" hidden="1" customHeight="1" x14ac:dyDescent="0.2"/>
    <row r="1005" ht="15.75" hidden="1" customHeight="1" x14ac:dyDescent="0.2"/>
    <row r="1006" ht="15.75" hidden="1" customHeight="1" x14ac:dyDescent="0.2"/>
    <row r="1007" ht="15" hidden="1" customHeight="1" x14ac:dyDescent="0.2"/>
  </sheetData>
  <sheetProtection sheet="1" objects="1" scenarios="1"/>
  <mergeCells count="10">
    <mergeCell ref="I21:J21"/>
    <mergeCell ref="F21:G21"/>
    <mergeCell ref="F25:G25"/>
    <mergeCell ref="B6:D6"/>
    <mergeCell ref="F6:G6"/>
    <mergeCell ref="F8:G8"/>
    <mergeCell ref="F15:G15"/>
    <mergeCell ref="B12:B13"/>
    <mergeCell ref="C12:C13"/>
    <mergeCell ref="D12:D1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Claire Zhou</cp:lastModifiedBy>
  <dcterms:created xsi:type="dcterms:W3CDTF">2020-06-17T19:03:53Z</dcterms:created>
  <dcterms:modified xsi:type="dcterms:W3CDTF">2020-07-22T21:49:06Z</dcterms:modified>
</cp:coreProperties>
</file>